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lsv\1504000_障害保健福祉課\簿冊フォルダ（R7～）\004【大】自立支援グループ\007【中】施設整備\2025(R7)\003【簿】障害者支援施設等整備費補助金(R17末)\来年度国庫協議説明\02 協議案内\"/>
    </mc:Choice>
  </mc:AlternateContent>
  <xr:revisionPtr revIDLastSave="0" documentId="13_ncr:1_{84D089A2-EAD4-4EE0-A859-F8BC102EA4CC}" xr6:coauthVersionLast="47" xr6:coauthVersionMax="47" xr10:uidLastSave="{00000000-0000-0000-0000-000000000000}"/>
  <bookViews>
    <workbookView xWindow="-120" yWindow="-120" windowWidth="29040" windowHeight="15840" tabRatio="695"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優先順位を付す際の指標" sheetId="44"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１ｰ２" sheetId="46" state="hidden" r:id="rId13"/>
    <sheet name="（旧）様式１ｰ２" sheetId="28" state="hidden" r:id="rId14"/>
    <sheet name="様式第１号ｰ３" sheetId="30" state="hidden" r:id="rId15"/>
    <sheet name="様式第２号" sheetId="31" state="hidden" r:id="rId16"/>
    <sheet name="様式第２号記入要領 " sheetId="32" state="hidden" r:id="rId17"/>
    <sheet name="様式第２号記入要領 (2)" sheetId="47" state="hidden" r:id="rId18"/>
    <sheet name="（旧）様式第２号記入要領 (2)" sheetId="45" state="hidden" r:id="rId19"/>
    <sheet name="様式第４号" sheetId="48" state="hidden" r:id="rId20"/>
    <sheet name="（旧）様式第４号" sheetId="36" state="hidden" r:id="rId21"/>
    <sheet name="協議一覧（各自治体毎に統合してください）" sheetId="16" state="hidden" r:id="rId22"/>
    <sheet name="変更協議用理由書様式" sheetId="37" state="hidden" r:id="rId23"/>
  </sheets>
  <definedNames>
    <definedName name="_xlnm.Print_Area" localSheetId="13">'（旧）様式１ｰ２'!$A$1:$M$33</definedName>
    <definedName name="_xlnm.Print_Area" localSheetId="18">'（旧）様式第２号記入要領 (2)'!$B$1:$N$458</definedName>
    <definedName name="_xlnm.Print_Area" localSheetId="20">'（旧）様式第４号'!$A$1:$AB$33</definedName>
    <definedName name="_xlnm.Print_Area" localSheetId="6">障害児施設等において留意すべき事項について!$A$1:$L$63</definedName>
    <definedName name="_xlnm.Print_Area" localSheetId="22">変更協議用理由書様式!$A$1:$J$33</definedName>
    <definedName name="_xlnm.Print_Area" localSheetId="5">優先順位を付す際の指標!$A$1:$J$63</definedName>
    <definedName name="_xlnm.Print_Area" localSheetId="12">様式１ｰ２!$A$1:$M$33</definedName>
    <definedName name="_xlnm.Print_Area" localSheetId="10">様式第１号!$A$1:$K$59</definedName>
    <definedName name="_xlnm.Print_Area" localSheetId="11">様式第１号記入要領!$A$1:$J$38</definedName>
    <definedName name="_xlnm.Print_Area" localSheetId="14">様式第１号ｰ３!$A$1:$J$30</definedName>
    <definedName name="_xlnm.Print_Area" localSheetId="15">様式第２号!$A$1:$N$43</definedName>
    <definedName name="_xlnm.Print_Area" localSheetId="16">'様式第２号記入要領 '!$A$1:$N$43</definedName>
    <definedName name="_xlnm.Print_Area" localSheetId="17">'様式第２号記入要領 (2)'!$B$1:$N$458</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9">様式第４号!$A$1:$AB$33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6" l="1"/>
  <c r="N51" i="25" l="1"/>
  <c r="X14" i="48" l="1"/>
  <c r="V14" i="48"/>
  <c r="P14" i="48"/>
  <c r="N14" i="48"/>
  <c r="H14" i="48"/>
  <c r="F14" i="48"/>
  <c r="T2" i="48"/>
  <c r="T1" i="48"/>
  <c r="K14" i="46"/>
  <c r="H14" i="46"/>
  <c r="E14" i="46"/>
  <c r="K13" i="46"/>
  <c r="H13" i="46"/>
  <c r="E13" i="46"/>
  <c r="K12" i="46"/>
  <c r="H12" i="46"/>
  <c r="E12" i="46"/>
  <c r="K11" i="46"/>
  <c r="H11" i="46"/>
  <c r="E11" i="46"/>
  <c r="K10" i="46"/>
  <c r="H10" i="46"/>
  <c r="E10" i="46"/>
  <c r="I5" i="46"/>
  <c r="J4" i="46"/>
  <c r="I3" i="46"/>
  <c r="B12" i="31" l="1"/>
  <c r="C12" i="1"/>
  <c r="AL34" i="24"/>
  <c r="Q35" i="24" s="1"/>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8" i="10"/>
  <c r="A19" i="10"/>
  <c r="I13" i="8"/>
  <c r="C3" i="16" l="1"/>
  <c r="I9" i="8"/>
  <c r="I6" i="10"/>
  <c r="J6" i="8"/>
  <c r="I4" i="10"/>
  <c r="J4" i="8"/>
  <c r="H11" i="10"/>
  <c r="H12" i="10"/>
  <c r="H9" i="10"/>
  <c r="J6" i="7"/>
  <c r="J4" i="7"/>
  <c r="BQ22" i="25"/>
  <c r="BQ21" i="25"/>
  <c r="BQ20" i="25"/>
  <c r="BI22" i="25"/>
  <c r="AH22" i="25" l="1"/>
  <c r="AF4" i="25"/>
  <c r="J4"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<sst xmlns="http://schemas.openxmlformats.org/spreadsheetml/2006/main" count="3421" uniqueCount="1085">
  <si>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</si>
  <si>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</si>
  <si>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</si>
  <si>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</si>
  <si>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</si>
  <si>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</si>
  <si>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</si>
  <si>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</si>
  <si>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</si>
  <si>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</si>
  <si>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</si>
  <si>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</si>
  <si>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</si>
  <si>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</si>
  <si>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</si>
  <si>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</si>
  <si>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</si>
  <si>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</si>
  <si>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</si>
  <si>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</si>
  <si>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</si>
  <si>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</si>
  <si>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</si>
  <si>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</si>
  <si>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</si>
  <si>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</si>
  <si>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</si>
  <si>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</si>
  <si>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</si>
  <si>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</si>
  <si>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</si>
  <si>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</si>
  <si>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</si>
  <si>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</si>
  <si>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</si>
  <si>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</si>
  <si>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</si>
  <si>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</si>
  <si>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</si>
  <si>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</si>
  <si>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</si>
  <si>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</si>
  <si>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</si>
  <si>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</si>
  <si>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</si>
  <si>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</si>
  <si>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</si>
  <si>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</si>
  <si>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</si>
  <si>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</si>
  <si>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</si>
  <si>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</si>
  <si>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</si>
  <si>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</si>
  <si>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</si>
  <si>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</si>
  <si>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</si>
  <si>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</si>
  <si>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</si>
  <si>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</si>
  <si>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</si>
  <si>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</si>
  <si>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</si>
  <si>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</si>
  <si>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</si>
  <si>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</si>
  <si>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</si>
  <si>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</si>
  <si>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</si>
  <si>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</si>
  <si>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</si>
  <si>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</si>
  <si>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</si>
  <si>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</si>
  <si>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</si>
  <si>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</si>
  <si>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</si>
  <si>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</si>
  <si>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</si>
  <si>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</si>
  <si>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</si>
  <si>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</si>
  <si>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</si>
  <si>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</si>
  <si>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</si>
  <si>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</si>
  <si>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</si>
  <si>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</si>
  <si>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</si>
  <si>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</si>
  <si>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</si>
  <si>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</si>
  <si>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</si>
  <si>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</si>
  <si>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</si>
  <si>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</si>
  <si>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</si>
  <si>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</si>
  <si>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</si>
  <si>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</si>
  <si>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</si>
  <si>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</si>
  <si>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</si>
  <si>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</si>
  <si>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</si>
  <si>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</si>
  <si>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</si>
  <si>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</si>
  <si>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</si>
  <si>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</si>
  <si>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</si>
  <si>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</si>
  <si>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</si>
  <si>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</si>
  <si>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</si>
  <si>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</si>
  <si>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</si>
  <si>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</si>
  <si>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</si>
  <si>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</si>
  <si>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</si>
  <si>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</si>
  <si>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</si>
  <si>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</si>
  <si>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</si>
  <si>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</si>
  <si>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</si>
  <si>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</si>
  <si>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</si>
  <si>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</si>
  <si>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</si>
  <si>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</si>
  <si>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</si>
  <si>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</si>
  <si>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</si>
  <si>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</si>
  <si>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</si>
  <si>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</si>
  <si>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</si>
  <si>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</si>
  <si>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</si>
  <si>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</si>
  <si>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</si>
  <si>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</si>
  <si>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</si>
  <si>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</si>
  <si>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</si>
  <si>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</si>
  <si>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</si>
  <si>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</si>
  <si>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</si>
  <si>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</si>
  <si>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</si>
  <si>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</si>
  <si>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</si>
  <si>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</si>
  <si>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</si>
  <si>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</si>
  <si>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</si>
  <si>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</si>
  <si>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</si>
  <si>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</si>
  <si>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</si>
  <si>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</si>
  <si>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</si>
  <si>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</si>
  <si>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</si>
  <si>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</si>
  <si>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</si>
  <si>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</si>
  <si>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</si>
  <si>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</si>
  <si>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</si>
  <si>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</si>
  <si>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</si>
  <si>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</si>
  <si>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</si>
  <si>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</si>
  <si>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</si>
  <si>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</si>
  <si>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</si>
  <si>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</si>
  <si>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</si>
  <si>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</si>
  <si>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</si>
  <si>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</si>
  <si>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</si>
  <si>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</si>
  <si>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</si>
  <si>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</si>
  <si>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</si>
  <si>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</si>
  <si>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</si>
  <si>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</si>
  <si>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</si>
  <si>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</si>
  <si>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</si>
  <si>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</si>
  <si>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</si>
  <si>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</si>
  <si>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</si>
  <si>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</si>
  <si>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</si>
  <si>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</si>
  <si>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</si>
  <si>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</si>
  <si>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</si>
  <si>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</si>
  <si>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</si>
  <si>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</si>
  <si>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</si>
  <si>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</si>
  <si>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</si>
  <si>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</si>
  <si>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</si>
  <si>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</si>
  <si>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</si>
  <si>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</si>
  <si>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</si>
  <si>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</si>
  <si>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</si>
  <si>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</si>
  <si>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</si>
  <si>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</si>
  <si>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</si>
  <si>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</si>
  <si>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</si>
  <si>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</si>
  <si>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</si>
  <si>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</si>
  <si>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</si>
  <si>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</si>
  <si>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</si>
  <si>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</si>
  <si>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</si>
  <si>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</si>
  <si>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</si>
  <si>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</si>
  <si>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</si>
  <si>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</si>
  <si>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</si>
  <si>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</si>
  <si>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</si>
  <si>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</si>
  <si>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</si>
  <si>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</si>
  <si>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</si>
  <si>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</si>
  <si>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</si>
  <si>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</si>
  <si>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</si>
  <si>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</si>
  <si>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</si>
  <si>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</si>
  <si>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</si>
  <si>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</si>
  <si>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</si>
  <si>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</si>
  <si>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</si>
  <si>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</si>
  <si>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</si>
  <si>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</si>
  <si>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</si>
  <si>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</si>
  <si>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</si>
  <si>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</si>
  <si>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</si>
  <si>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</si>
  <si>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</si>
  <si>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</si>
  <si>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</si>
  <si>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</si>
  <si>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</si>
  <si>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</si>
  <si>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</si>
  <si>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</si>
  <si>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</si>
  <si>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</si>
  <si>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</si>
  <si>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</si>
  <si>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</si>
  <si>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</si>
  <si>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</si>
  <si>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</si>
  <si>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</si>
  <si>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</si>
  <si>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</si>
  <si>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</si>
  <si>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</si>
  <si>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</si>
  <si>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</si>
  <si>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</si>
  <si>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</si>
  <si>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</si>
  <si>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</si>
  <si>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</si>
  <si>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</si>
  <si>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</si>
  <si>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</si>
  <si>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</si>
  <si>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</si>
  <si>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</si>
  <si>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</si>
  <si>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</si>
  <si>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</si>
  <si>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</si>
  <si>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</si>
  <si>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</si>
  <si>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</si>
  <si>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</si>
  <si>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</si>
  <si>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</si>
  <si>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</si>
  <si>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</si>
  <si>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</si>
  <si>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</si>
  <si>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</si>
  <si>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</si>
  <si>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</si>
  <si>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</si>
  <si>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</si>
  <si>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</si>
  <si>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</si>
  <si>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</si>
  <si>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</si>
  <si>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</si>
  <si>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</si>
  <si>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</si>
  <si>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</si>
  <si>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</si>
  <si>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</si>
  <si>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</si>
  <si>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</si>
  <si>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</si>
  <si>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</si>
  <si>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</si>
  <si>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</si>
  <si>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</si>
  <si>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</si>
  <si>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</si>
  <si>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</si>
  <si>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</si>
  <si>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</si>
  <si>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</si>
  <si>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</si>
  <si>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</si>
  <si>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</si>
  <si>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</si>
  <si>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</si>
  <si>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</si>
  <si>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</si>
  <si>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</si>
  <si>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</si>
  <si>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</si>
  <si>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</si>
  <si>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</si>
  <si>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</si>
  <si>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</si>
  <si>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</si>
  <si>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</si>
  <si>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</si>
  <si>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</si>
  <si>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</si>
  <si>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</si>
  <si>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</si>
  <si>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</si>
  <si>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</si>
  <si>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</si>
  <si>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</si>
  <si>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</si>
  <si>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</si>
  <si>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</si>
  <si>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</si>
  <si>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</si>
  <si>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</si>
  <si>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</si>
  <si>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</si>
  <si>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</si>
  <si>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</si>
  <si>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</si>
  <si>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</si>
  <si>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</si>
  <si>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</si>
  <si>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</si>
  <si>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</si>
  <si>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</si>
  <si>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</si>
  <si>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</si>
  <si>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</si>
  <si>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</si>
  <si>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</si>
  <si>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</si>
  <si>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</si>
  <si>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</si>
  <si>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</si>
  <si>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</si>
  <si>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</si>
  <si>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</si>
  <si>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</si>
  <si>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</si>
  <si>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</si>
  <si>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</si>
  <si>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</si>
  <si>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</si>
  <si>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</si>
  <si>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</si>
  <si>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</si>
  <si>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</si>
  <si>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</si>
  <si>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</si>
  <si>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</si>
  <si>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</si>
  <si>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</si>
  <si>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</si>
  <si>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</si>
  <si>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</si>
  <si>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</si>
  <si>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</si>
  <si>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</si>
  <si>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</si>
  <si>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</si>
  <si>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</si>
  <si>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</si>
  <si>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</si>
  <si>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</si>
  <si>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</si>
  <si>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</si>
  <si>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</si>
  <si>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</si>
  <si>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</si>
  <si>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</si>
  <si>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</si>
  <si>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</si>
  <si>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</si>
  <si>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</si>
  <si>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</si>
  <si>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</si>
  <si>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</si>
  <si>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</si>
  <si>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</si>
  <si>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</si>
  <si>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</si>
  <si>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</si>
  <si>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</si>
  <si>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</si>
  <si>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</si>
  <si>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</si>
  <si>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</si>
  <si>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</si>
  <si>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</si>
  <si>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</si>
  <si>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</si>
  <si>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</si>
  <si>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</si>
  <si>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</si>
  <si>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</si>
  <si>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</si>
  <si>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</si>
  <si>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</si>
  <si>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</si>
  <si>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</si>
  <si>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</si>
  <si>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</si>
  <si>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</si>
  <si>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</si>
  <si>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</si>
  <si>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</si>
  <si>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</si>
  <si>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</si>
  <si>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</si>
  <si>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</si>
  <si>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</si>
  <si>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</si>
  <si>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</si>
  <si>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</si>
  <si>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</si>
  <si>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</si>
  <si>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</si>
  <si>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</si>
  <si>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</si>
  <si>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</si>
  <si>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</si>
  <si>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</si>
  <si>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</si>
  <si>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</si>
  <si>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</si>
  <si>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</si>
  <si>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</si>
  <si>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</si>
  <si>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</si>
  <si>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</si>
  <si>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</si>
  <si>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</si>
  <si>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</si>
  <si>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</si>
  <si>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</si>
  <si>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</si>
  <si>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</si>
  <si>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</si>
  <si>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</si>
  <si>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</si>
  <si>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</si>
  <si>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</si>
  <si>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</si>
  <si>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</si>
  <si>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</si>
  <si>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</si>
  <si>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</si>
  <si>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</si>
  <si>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</si>
  <si>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</si>
  <si>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</si>
  <si>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</si>
  <si>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</si>
  <si>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</si>
  <si>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</si>
  <si>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</si>
  <si>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</si>
  <si>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</si>
  <si>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</si>
  <si>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</si>
  <si>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</si>
  <si>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</si>
  <si>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</si>
  <si>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</si>
  <si>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</si>
  <si>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</si>
  <si>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</si>
  <si>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</si>
  <si>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</si>
  <si>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</si>
  <si>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</si>
  <si>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</si>
  <si>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</si>
  <si>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</si>
  <si>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</si>
  <si>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</si>
  <si>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</si>
  <si>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</si>
  <si>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</si>
  <si>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</si>
  <si>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</si>
  <si>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</si>
  <si>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</si>
  <si>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</si>
  <si>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</si>
  <si>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</si>
  <si>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</si>
  <si>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</si>
  <si>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</si>
  <si>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</si>
  <si>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</si>
  <si>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</si>
  <si>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</si>
  <si>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</si>
  <si>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</si>
  <si>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</si>
  <si>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</si>
  <si>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</si>
  <si>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</si>
  <si>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</si>
  <si>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</si>
  <si>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</si>
  <si>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</si>
  <si>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</si>
  <si>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</si>
  <si>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</si>
  <si>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</si>
  <si>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</si>
  <si>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</si>
  <si>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</si>
  <si>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</si>
  <si>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</si>
  <si>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</si>
  <si>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</si>
  <si>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</si>
  <si>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</si>
  <si>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</si>
  <si>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</si>
  <si>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</si>
  <si>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</si>
  <si>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</si>
  <si>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</si>
  <si>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</si>
  <si>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</si>
  <si>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</si>
  <si>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</si>
  <si>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</si>
  <si>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</si>
  <si>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</si>
  <si>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</si>
  <si>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</si>
  <si>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</si>
  <si>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</si>
  <si>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</si>
  <si>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</si>
  <si>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</si>
  <si>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</si>
  <si>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</si>
  <si>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</si>
  <si>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</si>
  <si>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</si>
  <si>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</si>
  <si>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</si>
  <si>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</si>
  <si>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</si>
  <si>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</si>
  <si>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</si>
  <si>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</si>
  <si>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</si>
  <si>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</si>
  <si>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</si>
  <si>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</si>
  <si>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</si>
  <si>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</si>
  <si>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</si>
  <si>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</si>
  <si>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</si>
  <si>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</si>
  <si>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</si>
  <si>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</si>
  <si>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</si>
  <si>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</si>
  <si>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</si>
  <si>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</si>
  <si>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</si>
  <si>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</si>
  <si>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</si>
  <si>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</si>
  <si>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</si>
  <si>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</si>
  <si>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</si>
  <si>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</si>
  <si>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</si>
  <si>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</si>
  <si>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</si>
  <si>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</si>
  <si>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</si>
  <si>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</si>
  <si>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</si>
  <si>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</si>
  <si>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</si>
  <si>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</si>
  <si>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</si>
  <si>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</si>
  <si>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</si>
  <si>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</si>
  <si>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</si>
  <si>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</si>
  <si>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</si>
  <si>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</si>
  <si>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</si>
  <si>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</si>
  <si>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</si>
  <si>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</si>
  <si>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</si>
  <si>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</si>
  <si>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</si>
  <si>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</si>
  <si>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</si>
  <si>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</si>
  <si>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</si>
  <si>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</si>
  <si>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</si>
  <si>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</si>
  <si>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</si>
  <si>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</si>
  <si>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</si>
  <si>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</si>
  <si>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</si>
  <si>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</si>
  <si>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</si>
  <si>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</si>
  <si>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</si>
  <si>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</si>
  <si>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</si>
  <si>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</si>
  <si>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</si>
  <si>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</si>
  <si>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</si>
  <si>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</si>
  <si>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</si>
  <si>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</si>
  <si>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</si>
  <si>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</si>
  <si>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</si>
  <si>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</si>
  <si>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</si>
  <si>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</si>
  <si>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</si>
  <si>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</si>
  <si>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</si>
  <si>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</si>
  <si>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</si>
  <si>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</si>
  <si>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</si>
  <si>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</si>
  <si>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</si>
  <si>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</si>
  <si>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</si>
  <si>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</si>
  <si>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</si>
  <si>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</si>
  <si>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</si>
  <si>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</si>
  <si>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</si>
  <si>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</si>
  <si>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</si>
  <si>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</si>
  <si>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</si>
  <si>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</si>
  <si>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</si>
  <si>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</si>
  <si>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</si>
  <si>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</si>
  <si>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</si>
  <si>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</si>
  <si>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</si>
  <si>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</si>
  <si>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</si>
  <si>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</si>
  <si>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</si>
  <si>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</si>
  <si>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</si>
  <si>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</si>
  <si>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</si>
  <si>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</si>
  <si>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</si>
  <si>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</si>
  <si>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</si>
  <si>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</si>
  <si>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</si>
  <si>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</si>
  <si>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</si>
  <si>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</si>
  <si>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</si>
  <si>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</si>
  <si>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</si>
  <si>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</si>
  <si>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</si>
  <si>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</si>
  <si>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</si>
  <si>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</si>
  <si>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</si>
  <si>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</si>
  <si>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</si>
  <si>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</si>
  <si>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</si>
  <si>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</si>
  <si>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</si>
  <si>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</si>
  <si>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</si>
  <si>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</si>
  <si>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</si>
  <si>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</si>
  <si>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</si>
  <si>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</si>
  <si>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</si>
  <si>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</si>
  <si>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</si>
  <si>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</si>
  <si>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</si>
  <si>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</si>
  <si>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</si>
  <si>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</si>
  <si>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</si>
  <si>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</si>
  <si>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</si>
  <si>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</si>
  <si>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</si>
  <si>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</si>
  <si>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</si>
  <si>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</si>
  <si>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</si>
  <si>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</si>
  <si>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</si>
  <si>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</si>
  <si>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</si>
  <si>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</si>
  <si>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</si>
  <si>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</si>
  <si>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</si>
  <si>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</si>
  <si>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</si>
  <si>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</si>
  <si>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</si>
  <si>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</si>
  <si>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</si>
  <si>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</si>
  <si>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</si>
  <si>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</si>
  <si>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</si>
  <si>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</si>
  <si>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</si>
  <si>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</si>
  <si>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</si>
  <si>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</si>
  <si>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</si>
  <si>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</si>
  <si>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</si>
  <si>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</si>
  <si>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</si>
  <si>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</si>
  <si>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</si>
  <si>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</si>
  <si>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</si>
  <si>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</si>
  <si>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</si>
  <si>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</si>
  <si>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</si>
  <si>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</si>
  <si>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</si>
  <si>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</si>
  <si>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</si>
  <si>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</si>
  <si>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</si>
  <si>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</si>
  <si>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</si>
  <si>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</si>
  <si>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</si>
  <si>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</si>
  <si>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</si>
  <si>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</si>
  <si>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</si>
  <si>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</si>
  <si>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</si>
  <si>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</si>
  <si>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</si>
  <si>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</si>
  <si>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</si>
  <si>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</si>
  <si>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</si>
  <si>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</si>
  <si>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</si>
  <si>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</si>
  <si>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</si>
  <si>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</si>
  <si>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</si>
  <si>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</si>
  <si>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</si>
  <si>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</si>
  <si>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</si>
  <si>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</si>
  <si>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</si>
  <si>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</si>
  <si>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</si>
  <si>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</si>
  <si>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</si>
  <si>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</si>
  <si>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</si>
  <si>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</si>
  <si>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</si>
  <si>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</si>
  <si>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</si>
  <si>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</si>
  <si>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</si>
  <si>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</si>
  <si>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</si>
  <si>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</si>
  <si>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</si>
  <si>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</si>
  <si>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</si>
  <si>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</si>
  <si>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</si>
  <si>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</si>
  <si>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</si>
  <si>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</si>
  <si>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</si>
  <si>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</si>
  <si>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</si>
  <si>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</si>
  <si>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</si>
  <si>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</si>
  <si>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</si>
  <si>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</si>
  <si>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</si>
  <si>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</si>
  <si>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</si>
  <si>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</si>
  <si>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</si>
  <si>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</si>
  <si>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</si>
  <si>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</si>
  <si>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</si>
  <si>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</si>
  <si>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</si>
  <si>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</si>
  <si>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</si>
  <si>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</si>
  <si>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</si>
  <si>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</si>
  <si>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</si>
  <si>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</si>
  <si>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</si>
  <si>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</si>
  <si>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</si>
  <si>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</si>
  <si>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</si>
  <si>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</si>
  <si>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</si>
  <si>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</si>
  <si>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</si>
  <si>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</si>
  <si>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</si>
  <si>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</si>
  <si>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</si>
  <si>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</si>
  <si>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</si>
  <si>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</si>
  <si>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</si>
  <si>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</si>
  <si>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</si>
  <si>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</si>
  <si>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</si>
  <si>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</si>
  <si>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</si>
  <si>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</si>
  <si>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</si>
  <si>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</si>
  <si>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</si>
  <si>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</si>
  <si>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</si>
  <si>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</si>
  <si>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</si>
  <si>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</si>
  <si>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</si>
  <si>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</si>
  <si>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</si>
  <si>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</si>
  <si>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</si>
  <si>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</si>
  <si>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</si>
  <si>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</si>
  <si>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</si>
  <si>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</si>
  <si>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</si>
  <si>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</si>
  <si>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</si>
  <si>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</si>
  <si>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</si>
  <si>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</si>
  <si>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</si>
  <si>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</si>
  <si>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</si>
  <si>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</si>
  <si>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</si>
  <si>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</si>
  <si>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</si>
  <si>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</si>
  <si>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</si>
  <si>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</si>
  <si>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</si>
  <si>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</si>
  <si>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</si>
  <si>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</si>
  <si>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</si>
  <si>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</si>
  <si>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</si>
  <si>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</si>
  <si>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</si>
  <si>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</si>
  <si>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</si>
  <si>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</si>
  <si>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</si>
  <si>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</si>
  <si>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</si>
  <si>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</si>
  <si>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</si>
  <si>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</si>
  <si>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</si>
  <si>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</si>
  <si>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</si>
  <si>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</si>
  <si>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</si>
  <si>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</si>
  <si>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</si>
  <si>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</si>
  <si>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</si>
  <si>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</si>
  <si>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</si>
  <si>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</si>
  <si>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</si>
  <si>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</si>
  <si>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</si>
  <si>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</si>
  <si>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</si>
  <si>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</si>
  <si>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</si>
  <si>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</si>
  <si>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</si>
  <si>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</si>
  <si>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</si>
  <si>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</si>
  <si>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</si>
  <si>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</si>
  <si>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</si>
  <si>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</si>
  <si>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</si>
  <si>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</si>
  <si>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</si>
  <si>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</si>
  <si>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</si>
  <si>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</si>
  <si>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優先順位を付す際の指標</t>
    <rPh sb="0" eb="2">
      <t>ユウセン</t>
    </rPh>
    <rPh sb="2" eb="4">
      <t>ジュンイ</t>
    </rPh>
    <rPh sb="5" eb="6">
      <t>フ</t>
    </rPh>
    <rPh sb="7" eb="8">
      <t>サイ</t>
    </rPh>
    <rPh sb="9" eb="11">
      <t>シヒョウ</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</si>
  <si>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</si>
  <si>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</si>
  <si>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</si>
  <si>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</si>
  <si>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</si>
  <si>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</si>
  <si>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</si>
  <si>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</si>
  <si>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</si>
  <si>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</si>
  <si>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</si>
  <si>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</si>
  <si>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</si>
  <si>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</si>
  <si>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</si>
  <si>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</si>
  <si>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</si>
  <si>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</si>
  <si>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</si>
  <si>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</si>
  <si>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</si>
  <si>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</si>
  <si>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</si>
  <si>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</si>
  <si>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</si>
  <si>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</si>
  <si>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</si>
  <si>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</si>
  <si>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</si>
  <si>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</si>
  <si>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</si>
  <si>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</si>
  <si>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</si>
  <si>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</si>
  <si>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</si>
  <si>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</si>
  <si>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</si>
  <si>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</si>
  <si>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</si>
  <si>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</si>
  <si>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</si>
  <si>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</si>
  <si>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</si>
  <si>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</si>
  <si>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</si>
  <si>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</si>
  <si>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</si>
  <si>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</si>
  <si>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</si>
  <si>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</si>
  <si>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</si>
  <si>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</si>
  <si>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R5</t>
    <phoneticPr fontId="1"/>
  </si>
  <si>
    <t>R6</t>
    <phoneticPr fontId="1"/>
  </si>
  <si>
    <t>R7</t>
    <phoneticPr fontId="1"/>
  </si>
  <si>
    <t>R8</t>
    <phoneticPr fontId="1"/>
  </si>
  <si>
    <t>児童発達支援センター</t>
    <rPh sb="0" eb="2">
      <t>ジドウ</t>
    </rPh>
    <rPh sb="2" eb="4">
      <t>ハッタツ</t>
    </rPh>
    <rPh sb="4" eb="6">
      <t>シエン</t>
    </rPh>
    <phoneticPr fontId="16"/>
  </si>
  <si>
    <t>　申請自治体内における整備事業においては、以下の指標を参考に優先順位を付すとともに、障害児施設等においては、当該都道府県並びに市町村の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2" eb="84">
      <t>ショウガイ</t>
    </rPh>
    <rPh sb="84" eb="85">
      <t>ジ</t>
    </rPh>
    <rPh sb="85" eb="87">
      <t>シセツ</t>
    </rPh>
    <rPh sb="87" eb="88">
      <t>ナド</t>
    </rPh>
    <rPh sb="118" eb="120">
      <t>カクニン</t>
    </rPh>
    <phoneticPr fontId="1"/>
  </si>
  <si>
    <t xml:space="preserve">２以上の事業を一体的に行うことをいう。 </t>
    <phoneticPr fontId="1"/>
  </si>
  <si>
    <t>児童福祉法に基づく指定児童発達支援、指定放課後等デイサービス及び指定保育所等訪問支援の事業のうち、</t>
    <phoneticPr fontId="1"/>
  </si>
  <si>
    <t>R9</t>
    <phoneticPr fontId="1"/>
  </si>
  <si>
    <t>2027年度</t>
    <rPh sb="4" eb="6">
      <t>ネンド</t>
    </rPh>
    <phoneticPr fontId="16"/>
  </si>
  <si>
    <t>※備考欄を除き、記入不要です。（様式第３号より自動入力されます。）</t>
    <rPh sb="1" eb="3">
      <t>ビコウ</t>
    </rPh>
    <rPh sb="3" eb="4">
      <t>ラン</t>
    </rPh>
    <rPh sb="5" eb="6">
      <t>ノゾ</t>
    </rPh>
    <rPh sb="8" eb="10">
      <t>キニュウ</t>
    </rPh>
    <rPh sb="10" eb="12">
      <t>フヨウ</t>
    </rPh>
    <rPh sb="16" eb="18">
      <t>ヨウシキ</t>
    </rPh>
    <rPh sb="18" eb="19">
      <t>ダイ</t>
    </rPh>
    <rPh sb="20" eb="21">
      <t>ゴウ</t>
    </rPh>
    <rPh sb="23" eb="25">
      <t>ジドウ</t>
    </rPh>
    <rPh sb="25" eb="27">
      <t>ニュウリョク</t>
    </rPh>
    <phoneticPr fontId="1"/>
  </si>
  <si>
    <t>完成予定年月日</t>
    <rPh sb="0" eb="2">
      <t>カンセイ</t>
    </rPh>
    <rPh sb="2" eb="7">
      <t>ヨテイネンガッピ</t>
    </rPh>
    <phoneticPr fontId="16"/>
  </si>
  <si>
    <t>２　里親等委託率（１の表中（※１）の施設の整備を行う場合）</t>
    <rPh sb="2" eb="4">
      <t>サトオヤ</t>
    </rPh>
    <rPh sb="4" eb="5">
      <t>トウ</t>
    </rPh>
    <rPh sb="5" eb="8">
      <t>イタクリツ</t>
    </rPh>
    <rPh sb="11" eb="12">
      <t>ヒョウ</t>
    </rPh>
    <rPh sb="12" eb="13">
      <t>チュウ</t>
    </rPh>
    <rPh sb="18" eb="20">
      <t>シセツ</t>
    </rPh>
    <rPh sb="21" eb="23">
      <t>セイビ</t>
    </rPh>
    <rPh sb="24" eb="25">
      <t>オコナ</t>
    </rPh>
    <rPh sb="26" eb="28">
      <t>バアイ</t>
    </rPh>
    <phoneticPr fontId="16"/>
  </si>
  <si>
    <t>　　【里親等委託率算出方法】</t>
    <rPh sb="3" eb="5">
      <t>サトオヤ</t>
    </rPh>
    <rPh sb="5" eb="6">
      <t>トウ</t>
    </rPh>
    <rPh sb="6" eb="9">
      <t>イタクリツ</t>
    </rPh>
    <rPh sb="9" eb="11">
      <t>サンシュツ</t>
    </rPh>
    <rPh sb="11" eb="13">
      <t>ホウホウ</t>
    </rPh>
    <phoneticPr fontId="16"/>
  </si>
  <si>
    <r>
      <t>　　</t>
    </r>
    <r>
      <rPr>
        <sz val="9"/>
        <rFont val="ＭＳ Ｐゴシック"/>
        <family val="3"/>
        <charset val="128"/>
      </rPr>
      <t>里親等委託率（％）＝（　（里親委託児童数＋ﾌｧﾐﾘｰﾎｰﾑ児童委託数）　／（　児童養護施設入所児童数＋乳児院入所児童数＋里親委託児童数＋ﾌｧﾐﾘｰﾎｰﾑ児童委託数））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5">
      <t>トウ</t>
    </rPh>
    <rPh sb="5" eb="7">
      <t>イタク</t>
    </rPh>
    <rPh sb="7" eb="8">
      <t>リツ</t>
    </rPh>
    <rPh sb="15" eb="17">
      <t>サトオヤ</t>
    </rPh>
    <rPh sb="17" eb="19">
      <t>イタク</t>
    </rPh>
    <rPh sb="19" eb="22">
      <t>ジドウスウ</t>
    </rPh>
    <rPh sb="41" eb="43">
      <t>ジドウ</t>
    </rPh>
    <rPh sb="43" eb="45">
      <t>ヨウゴ</t>
    </rPh>
    <rPh sb="45" eb="47">
      <t>シセツ</t>
    </rPh>
    <rPh sb="47" eb="49">
      <t>ニュウショ</t>
    </rPh>
    <rPh sb="49" eb="51">
      <t>ジドウ</t>
    </rPh>
    <rPh sb="51" eb="52">
      <t>スウ</t>
    </rPh>
    <rPh sb="53" eb="56">
      <t>ニュウジイン</t>
    </rPh>
    <rPh sb="56" eb="58">
      <t>ニュウショ</t>
    </rPh>
    <rPh sb="58" eb="60">
      <t>ジドウ</t>
    </rPh>
    <rPh sb="60" eb="61">
      <t>スウ</t>
    </rPh>
    <rPh sb="62" eb="64">
      <t>サトオヤ</t>
    </rPh>
    <rPh sb="64" eb="66">
      <t>イタク</t>
    </rPh>
    <rPh sb="66" eb="68">
      <t>ジドウ</t>
    </rPh>
    <rPh sb="68" eb="69">
      <t>スウ</t>
    </rPh>
    <rPh sb="97" eb="99">
      <t>ネンド</t>
    </rPh>
    <rPh sb="99" eb="100">
      <t>マエ</t>
    </rPh>
    <rPh sb="101" eb="103">
      <t>ネンド</t>
    </rPh>
    <rPh sb="105" eb="107">
      <t>ネンド</t>
    </rPh>
    <rPh sb="107" eb="108">
      <t>マエ</t>
    </rPh>
    <rPh sb="109" eb="111">
      <t>ネンド</t>
    </rPh>
    <rPh sb="117" eb="118">
      <t>ガツ</t>
    </rPh>
    <rPh sb="118" eb="120">
      <t>マツジツ</t>
    </rPh>
    <rPh sb="120" eb="122">
      <t>ゲンザイ</t>
    </rPh>
    <rPh sb="123" eb="126">
      <t>ゼンネンド</t>
    </rPh>
    <rPh sb="132" eb="134">
      <t>スウチ</t>
    </rPh>
    <rPh sb="135" eb="137">
      <t>カクテイ</t>
    </rPh>
    <rPh sb="141" eb="143">
      <t>ハンイ</t>
    </rPh>
    <rPh sb="144" eb="146">
      <t>キニュウ</t>
    </rPh>
    <phoneticPr fontId="16"/>
  </si>
  <si>
    <t>（１０）児童自立生活援助事業所</t>
    <rPh sb="4" eb="12">
      <t>ジドウジリツセイカツエンジョ</t>
    </rPh>
    <rPh sb="12" eb="14">
      <t>ジギョウ</t>
    </rPh>
    <rPh sb="14" eb="15">
      <t>ショ</t>
    </rPh>
    <phoneticPr fontId="16"/>
  </si>
  <si>
    <t>※５　創設の場合は管内の児童自立生活援助事業所の入所率とし、その他の工事の場合は計画施設の入所率とする。未設置の場合は、入所率のポイント評価が不可能なため
     10ポイント加算する。</t>
    <rPh sb="12" eb="14">
      <t>ジドウ</t>
    </rPh>
    <rPh sb="14" eb="20">
      <t>ジリツセイカツエンジョ</t>
    </rPh>
    <rPh sb="20" eb="22">
      <t>ジギョウ</t>
    </rPh>
    <rPh sb="22" eb="23">
      <t>ショ</t>
    </rPh>
    <phoneticPr fontId="16"/>
  </si>
  <si>
    <t>※６　創設の場合は管内の児童自立生活援助事業所の就業率とし、その他の工事の場合は計画施設の就業率とする。未設置の場合は、就業率のポイント評価が不可能なため
     10ポイント加算する。</t>
    <rPh sb="12" eb="14">
      <t>ジドウ</t>
    </rPh>
    <rPh sb="14" eb="20">
      <t>ジリツセイカツエンジョ</t>
    </rPh>
    <rPh sb="20" eb="22">
      <t>ジギョウ</t>
    </rPh>
    <rPh sb="22" eb="23">
      <t>ショ</t>
    </rPh>
    <rPh sb="24" eb="26">
      <t>シュウギョウ</t>
    </rPh>
    <rPh sb="45" eb="47">
      <t>シュウギョウ</t>
    </rPh>
    <rPh sb="60" eb="62">
      <t>シュウギョウ</t>
    </rPh>
    <phoneticPr fontId="16"/>
  </si>
  <si>
    <r>
      <t>定員（</t>
    </r>
    <r>
      <rPr>
        <sz val="11"/>
        <rFont val="游ゴシック"/>
        <family val="2"/>
        <charset val="128"/>
        <scheme val="minor"/>
      </rPr>
      <t>今回整備後）</t>
    </r>
    <rPh sb="0" eb="2">
      <t>テイイン</t>
    </rPh>
    <rPh sb="3" eb="5">
      <t>コンカイ</t>
    </rPh>
    <rPh sb="4" eb="5">
      <t>カイ</t>
    </rPh>
    <rPh sb="5" eb="7">
      <t>セイビ</t>
    </rPh>
    <rPh sb="7" eb="8">
      <t>ゴ</t>
    </rPh>
    <phoneticPr fontId="16"/>
  </si>
  <si>
    <t>○令和11年度末までの５年間で、小規模かつ地域分散化を図るための整備方針（計画）</t>
    <rPh sb="1" eb="3">
      <t>レイワ</t>
    </rPh>
    <rPh sb="5" eb="6">
      <t>ネン</t>
    </rPh>
    <rPh sb="6" eb="7">
      <t>ド</t>
    </rPh>
    <rPh sb="7" eb="8">
      <t>マツ</t>
    </rPh>
    <rPh sb="12" eb="13">
      <t>ネン</t>
    </rPh>
    <rPh sb="13" eb="14">
      <t>カン</t>
    </rPh>
    <rPh sb="27" eb="28">
      <t>ハカ</t>
    </rPh>
    <phoneticPr fontId="16"/>
  </si>
  <si>
    <t>定員（将来の姿（令和11年度末））</t>
    <rPh sb="0" eb="2">
      <t>テイイン</t>
    </rPh>
    <rPh sb="3" eb="5">
      <t>ショウライ</t>
    </rPh>
    <rPh sb="6" eb="7">
      <t>スガタ</t>
    </rPh>
    <rPh sb="8" eb="10">
      <t>レイワ</t>
    </rPh>
    <rPh sb="12" eb="15">
      <t>ネンドマツ</t>
    </rPh>
    <phoneticPr fontId="16"/>
  </si>
  <si>
    <t>◎高機能化
①小規模かつ地域分散化された施設における、ケアニーズが高いこどもの養育体制の充実、②小規模かつ地域分散化の例外としての生活単位の集合における、ケアニーズが非常に高いこどもの養育体制の充実
　（注）小規模かつ地域分散化した施設との連携やこれらに対する専門的な支援も含まれる。
◎多機能化・機能転換
①入所しているこどもの早期の家庭復帰や養子縁組、里親等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2" eb="103">
      <t>チュウ</t>
    </rPh>
    <rPh sb="145" eb="149">
      <t>タキノウカ</t>
    </rPh>
    <rPh sb="150" eb="152">
      <t>キノウ</t>
    </rPh>
    <rPh sb="152" eb="154">
      <t>テンカン</t>
    </rPh>
    <rPh sb="181" eb="182">
      <t>トウ</t>
    </rPh>
    <rPh sb="261" eb="263">
      <t>キサイ</t>
    </rPh>
    <rPh sb="270" eb="271">
      <t>チュウ</t>
    </rPh>
    <rPh sb="279" eb="281">
      <t>キサイ</t>
    </rPh>
    <rPh sb="283" eb="285">
      <t>ケイカク</t>
    </rPh>
    <rPh sb="285" eb="287">
      <t>ナイヨウ</t>
    </rPh>
    <rPh sb="288" eb="290">
      <t>チョウフク</t>
    </rPh>
    <rPh sb="292" eb="294">
      <t>ナイヨウ</t>
    </rPh>
    <rPh sb="300" eb="302">
      <t>キサイ</t>
    </rPh>
    <rPh sb="303" eb="305">
      <t>ショウリャク</t>
    </rPh>
    <rPh sb="307" eb="308">
      <t>サ</t>
    </rPh>
    <rPh sb="309" eb="310">
      <t>ツカ</t>
    </rPh>
    <phoneticPr fontId="16"/>
  </si>
  <si>
    <t xml:space="preserve">【作成に当たっての留意事項】
　各都道府県は、今後の代替養育を必要とするこども数の見込み数を踏まえつつ、委託可能な里親の確保等といった家庭養育優先原則の徹底のための取組を最大限進めて行く中においても、必要となる施設養育の受け皿を確保し、保護が必要なこどもの行き場がなくなることがないよう、各施設とも十分調整すること。
</t>
    <phoneticPr fontId="16"/>
  </si>
  <si>
    <r>
      <t xml:space="preserve">策定要領３の（９）（※）に基づき策定した施設の小規模かつ地域分散化に向けた計画を記載すること。（その他、必要に応じ、①小規模かつ地域分散化に向けた検討状況・課題、②本整備後の小規模かつ地域分散化に向けた整備計画、③令和11年度末までの５年間で小規模かつ地域分散化を図るための計画概要、④生活単位の独立、地域社会との良好な関係性の構築のための工夫などについて記載すること）
</t>
    </r>
    <r>
      <rPr>
        <sz val="9"/>
        <rFont val="ＭＳ Ｐゴシック"/>
        <family val="3"/>
        <charset val="128"/>
      </rPr>
      <t>※策定要領３の（９）（抜粋）
・　全ての都道府県において、里親等委託を推し進めることにより生じる施設の必要定員数の減少を踏まえ、安易に定員増を伴う施設の創設を行うことなく、地域のニーズを的確に捉えた上で、施設の小規模かつ地域分散化、高機能化及び多機能化・機能転換に向けた取組について以下の①・②について計画を策定すること。
②施設の小規模かつ地域分散化、高機能化及び多機能化・機能転換に向けた取組
・　「乳児院・児童養護施設の高機能化及び多機能化・機能転換、小規模かつ地域分散化の進め方」（平成30年７月６日付け子発0706第３号厚生労働省子ども家庭局長通知）を踏まえ、代替養育全体の在り方に関する計画を立て、それに基づいて施設の高機能化及び多機能化・機能転換、小規模かつ地域分散化に向けた計画を策定すること。
ア　計画に当たっての留意事項
ⅰ乳児院、児童養護施設について 
(ⅰ) 各都道府県においては、①で算出した施設で養育が必要なこども数の見込みや、在宅家庭や里親家庭の支援体制の充実等といった施設の高機能化及び多機能化・機能転換、小規模かつ地域分散化の見込みを把握した結果をもとに、高機能化及び多機能化・機能転換、小規模かつ地域分散化に向けた計画を策定すること。
(ⅴ) なお、小規模かつ地域分散化、高機能化及び多機能化・機能転換を進める過程で、人材育成の観点から、本体施設から順次分散化施設を独立させていく方法や、過渡的に本体施設のユニット化を経て独立させていく方法が考えられるが、どちらの場合にも、概ね５年程度で確実に地域分散化及び多機能化・機能転換を行う計画を、人材育成も含めて策定すること。過渡的にユニット化する場合でも、 
　・　同一敷地内での戸建て住宅型又はグループごとに独立した玄関のある合築型の施設内ユニットとするなど、生活単位を独立させるとともに 
　・　地域社会との良好な関係性の構築を十分に行う 
といった工夫を行うこと。</t>
    </r>
    <rPh sb="13" eb="14">
      <t>モト</t>
    </rPh>
    <rPh sb="16" eb="18">
      <t>サクテイ</t>
    </rPh>
    <rPh sb="20" eb="22">
      <t>シセツ</t>
    </rPh>
    <rPh sb="23" eb="26">
      <t>ショウキボ</t>
    </rPh>
    <rPh sb="28" eb="33">
      <t>チイキブンサンカ</t>
    </rPh>
    <rPh sb="34" eb="35">
      <t>ム</t>
    </rPh>
    <rPh sb="37" eb="39">
      <t>ケイカク</t>
    </rPh>
    <rPh sb="40" eb="42">
      <t>キサイ</t>
    </rPh>
    <rPh sb="50" eb="51">
      <t>ホカ</t>
    </rPh>
    <rPh sb="52" eb="54">
      <t>ヒツヨウ</t>
    </rPh>
    <rPh sb="55" eb="56">
      <t>オウ</t>
    </rPh>
    <rPh sb="107" eb="109">
      <t>レイワ</t>
    </rPh>
    <rPh sb="111" eb="114">
      <t>ネンドマツ</t>
    </rPh>
    <rPh sb="118" eb="119">
      <t>ネン</t>
    </rPh>
    <rPh sb="119" eb="120">
      <t>カン</t>
    </rPh>
    <rPh sb="132" eb="133">
      <t>ズ</t>
    </rPh>
    <rPh sb="139" eb="141">
      <t>ガイヨウ</t>
    </rPh>
    <rPh sb="188" eb="190">
      <t>サクテイ</t>
    </rPh>
    <rPh sb="190" eb="192">
      <t>ヨウリョウ</t>
    </rPh>
    <rPh sb="198" eb="200">
      <t>バッスイ</t>
    </rPh>
    <rPh sb="548" eb="550">
      <t>ケイカク</t>
    </rPh>
    <rPh sb="551" eb="552">
      <t>ア</t>
    </rPh>
    <rPh sb="556" eb="560">
      <t>リュウイジコウ</t>
    </rPh>
    <rPh sb="562" eb="565">
      <t>ニュウジイン</t>
    </rPh>
    <rPh sb="566" eb="572">
      <t>ジドウヨウゴシセツ</t>
    </rPh>
    <phoneticPr fontId="16"/>
  </si>
  <si>
    <t xml:space="preserve">令和８年度次世代育成支援対策施設整備協議書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</si>
  <si>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石川県</t>
    <rPh sb="0" eb="2">
      <t>イシカワ</t>
    </rPh>
    <rPh sb="2" eb="3">
      <t>ケン</t>
    </rPh>
    <phoneticPr fontId="1"/>
  </si>
  <si>
    <t>R10</t>
    <phoneticPr fontId="1"/>
  </si>
  <si>
    <t>令
　8</t>
    <rPh sb="0" eb="1">
      <t>レイ</t>
    </rPh>
    <phoneticPr fontId="1"/>
  </si>
  <si>
    <t>令和8年増改築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</si>
</sst>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5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s>
  <fills count="9">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499984740745262"/>
        <bgColor indexed="64"/>
      </patternFill>
    </fill>
  </fills>
  <borders count="21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658">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21"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6"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1" fillId="0" borderId="0" xfId="3" applyFont="1" applyAlignment="1">
      <alignment vertical="center"/>
    </xf>
    <xf numFmtId="0" fontId="10" fillId="0" borderId="0" xfId="1" applyFont="1" applyAlignment="1">
      <alignment vertical="top"/>
    </xf>
    <xf numFmtId="0" fontId="23" fillId="2" borderId="105" xfId="1" applyFont="1" applyFill="1" applyBorder="1" applyAlignment="1">
      <alignment horizontal="center" vertical="center"/>
    </xf>
    <xf numFmtId="0" fontId="23" fillId="0" borderId="111" xfId="0" applyFont="1" applyBorder="1" applyAlignment="1">
      <alignment horizontal="center" vertical="center"/>
    </xf>
    <xf numFmtId="0" fontId="23" fillId="5" borderId="111" xfId="0" applyFont="1" applyFill="1" applyBorder="1" applyAlignment="1">
      <alignment horizontal="center" vertical="center"/>
    </xf>
    <xf numFmtId="0" fontId="23"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3" fillId="0" borderId="148" xfId="0" applyFont="1" applyBorder="1" applyAlignment="1">
      <alignment horizontal="center" vertical="center"/>
    </xf>
    <xf numFmtId="0" fontId="23"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3" fillId="2" borderId="105" xfId="0" applyFont="1" applyFill="1" applyBorder="1" applyAlignment="1">
      <alignment horizontal="center"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7" fillId="0" borderId="0" xfId="0" applyFont="1">
      <alignment vertical="center"/>
    </xf>
    <xf numFmtId="0" fontId="37" fillId="5" borderId="0" xfId="0" applyFont="1" applyFill="1">
      <alignment vertical="center"/>
    </xf>
    <xf numFmtId="0" fontId="40" fillId="5" borderId="0" xfId="0" applyFont="1" applyFill="1">
      <alignment vertical="center"/>
    </xf>
    <xf numFmtId="0" fontId="37" fillId="5" borderId="3" xfId="0" applyFont="1" applyFill="1" applyBorder="1">
      <alignment vertical="center"/>
    </xf>
    <xf numFmtId="0" fontId="37" fillId="5" borderId="0" xfId="0" applyFont="1" applyFill="1" applyAlignment="1">
      <alignment horizontal="center" vertical="center"/>
    </xf>
    <xf numFmtId="0" fontId="37" fillId="5" borderId="0" xfId="0" applyFont="1" applyFill="1" applyAlignment="1">
      <alignment horizontal="center" vertical="center" wrapText="1"/>
    </xf>
    <xf numFmtId="0" fontId="37" fillId="5" borderId="0" xfId="0" applyFont="1" applyFill="1" applyAlignment="1">
      <alignment horizontal="right" vertical="center"/>
    </xf>
    <xf numFmtId="0" fontId="37" fillId="5" borderId="90" xfId="0" applyFont="1" applyFill="1" applyBorder="1" applyAlignment="1">
      <alignment horizontal="center" vertical="center"/>
    </xf>
    <xf numFmtId="0" fontId="37" fillId="5" borderId="90" xfId="0" applyFont="1" applyFill="1" applyBorder="1" applyAlignment="1">
      <alignment horizontal="center" vertical="center" wrapText="1"/>
    </xf>
    <xf numFmtId="0" fontId="37" fillId="5" borderId="90" xfId="0" applyFont="1" applyFill="1" applyBorder="1">
      <alignment vertical="center"/>
    </xf>
    <xf numFmtId="0" fontId="37" fillId="5" borderId="90" xfId="0" applyFont="1" applyFill="1" applyBorder="1" applyAlignment="1">
      <alignment horizontal="right" vertical="center"/>
    </xf>
    <xf numFmtId="0" fontId="37" fillId="5" borderId="38" xfId="0" applyFont="1" applyFill="1" applyBorder="1">
      <alignment vertical="center"/>
    </xf>
    <xf numFmtId="0" fontId="37" fillId="5" borderId="37" xfId="0" applyFont="1" applyFill="1" applyBorder="1">
      <alignment vertical="center"/>
    </xf>
    <xf numFmtId="58" fontId="37" fillId="5" borderId="0" xfId="0" applyNumberFormat="1" applyFont="1" applyFill="1">
      <alignment vertical="center"/>
    </xf>
    <xf numFmtId="180" fontId="37" fillId="5" borderId="0" xfId="0" applyNumberFormat="1" applyFont="1" applyFill="1" applyAlignment="1">
      <alignment horizontal="right" vertical="center"/>
    </xf>
    <xf numFmtId="0" fontId="37" fillId="5" borderId="10" xfId="0" applyFont="1" applyFill="1" applyBorder="1">
      <alignment vertical="center"/>
    </xf>
    <xf numFmtId="0" fontId="37" fillId="5" borderId="9" xfId="0" applyFont="1" applyFill="1" applyBorder="1">
      <alignment vertical="center"/>
    </xf>
    <xf numFmtId="189" fontId="37" fillId="5" borderId="0" xfId="0" applyNumberFormat="1" applyFont="1" applyFill="1" applyAlignment="1">
      <alignment horizontal="right" vertical="center"/>
    </xf>
    <xf numFmtId="58" fontId="37" fillId="5" borderId="0" xfId="0" applyNumberFormat="1" applyFont="1" applyFill="1" applyAlignment="1">
      <alignment horizontal="right" vertical="center"/>
    </xf>
    <xf numFmtId="180" fontId="37" fillId="5" borderId="0" xfId="0" applyNumberFormat="1" applyFont="1" applyFill="1" applyAlignment="1">
      <alignment horizontal="left" vertical="center"/>
    </xf>
    <xf numFmtId="0" fontId="45" fillId="5" borderId="0" xfId="0" applyFont="1" applyFill="1" applyAlignment="1">
      <alignment horizontal="center" vertical="center"/>
    </xf>
    <xf numFmtId="0" fontId="41" fillId="5" borderId="0" xfId="0" applyFont="1" applyFill="1" applyAlignment="1">
      <alignment horizontal="left" vertical="center"/>
    </xf>
    <xf numFmtId="0" fontId="47" fillId="5" borderId="96" xfId="0" applyFont="1" applyFill="1" applyBorder="1" applyAlignment="1">
      <alignment horizontal="center" vertical="center" wrapText="1"/>
    </xf>
    <xf numFmtId="0" fontId="47" fillId="5" borderId="97" xfId="0" applyFont="1" applyFill="1" applyBorder="1" applyAlignment="1">
      <alignment horizontal="center" vertical="center" wrapText="1"/>
    </xf>
    <xf numFmtId="0" fontId="47" fillId="5" borderId="97" xfId="0" applyFont="1" applyFill="1" applyBorder="1" applyAlignment="1">
      <alignment horizontal="center" vertical="top" wrapText="1"/>
    </xf>
    <xf numFmtId="0" fontId="44" fillId="5" borderId="95" xfId="0" applyFont="1" applyFill="1" applyBorder="1" applyAlignment="1">
      <alignment horizontal="justify" vertical="center" wrapText="1"/>
    </xf>
    <xf numFmtId="0" fontId="44" fillId="5" borderId="92" xfId="0" applyFont="1" applyFill="1" applyBorder="1" applyAlignment="1">
      <alignment horizontal="justify" vertical="center" wrapText="1"/>
    </xf>
    <xf numFmtId="0" fontId="44" fillId="5" borderId="92" xfId="0" applyFont="1" applyFill="1" applyBorder="1" applyAlignment="1">
      <alignment horizontal="center" vertical="center" wrapText="1"/>
    </xf>
    <xf numFmtId="0" fontId="44" fillId="5" borderId="92" xfId="0" applyFont="1" applyFill="1" applyBorder="1" applyAlignment="1">
      <alignment horizontal="right" vertical="center" wrapText="1"/>
    </xf>
    <xf numFmtId="191" fontId="44" fillId="5" borderId="92" xfId="0" applyNumberFormat="1" applyFont="1" applyFill="1" applyBorder="1" applyAlignment="1">
      <alignment horizontal="right" vertical="center" wrapText="1"/>
    </xf>
    <xf numFmtId="0" fontId="48" fillId="5" borderId="0" xfId="0" applyFont="1" applyFill="1">
      <alignment vertical="center"/>
    </xf>
    <xf numFmtId="0" fontId="49" fillId="5" borderId="0" xfId="0" applyFont="1" applyFill="1">
      <alignment vertical="center"/>
    </xf>
    <xf numFmtId="0" fontId="45" fillId="5" borderId="0" xfId="0" applyFont="1" applyFill="1">
      <alignment vertical="center"/>
    </xf>
    <xf numFmtId="0" fontId="40" fillId="5" borderId="0" xfId="0" applyFont="1" applyFill="1" applyAlignment="1">
      <alignment horizontal="center" vertical="center"/>
    </xf>
    <xf numFmtId="0" fontId="37" fillId="5" borderId="38" xfId="0" applyFont="1" applyFill="1" applyBorder="1" applyAlignment="1">
      <alignment vertical="top"/>
    </xf>
    <xf numFmtId="0" fontId="37" fillId="5" borderId="0" xfId="0" applyFont="1" applyFill="1" applyAlignment="1">
      <alignment horizontal="center" vertical="top"/>
    </xf>
    <xf numFmtId="0" fontId="37"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1" fillId="5" borderId="0" xfId="3" applyFont="1" applyFill="1" applyAlignment="1">
      <alignment vertical="center"/>
    </xf>
    <xf numFmtId="0" fontId="32"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5" xfId="1" applyFont="1" applyFill="1" applyBorder="1" applyAlignment="1">
      <alignment vertical="center"/>
    </xf>
    <xf numFmtId="0" fontId="4" fillId="5" borderId="36" xfId="1" applyFont="1" applyFill="1" applyBorder="1" applyAlignment="1">
      <alignment vertical="center"/>
    </xf>
    <xf numFmtId="0" fontId="4" fillId="5" borderId="5"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40" xfId="1" applyFont="1" applyFill="1" applyBorder="1" applyAlignment="1">
      <alignment vertical="center"/>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6" fillId="5" borderId="0" xfId="3" applyFont="1" applyFill="1" applyAlignment="1">
      <alignment vertical="center"/>
    </xf>
    <xf numFmtId="0" fontId="15" fillId="5" borderId="0" xfId="3" applyFill="1"/>
    <xf numFmtId="0" fontId="28"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4"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8" fillId="5" borderId="0" xfId="3" applyFont="1" applyFill="1"/>
    <xf numFmtId="0" fontId="15" fillId="5" borderId="38" xfId="3" applyFill="1" applyBorder="1"/>
    <xf numFmtId="0" fontId="22" fillId="5" borderId="0" xfId="3" applyFont="1" applyFill="1"/>
    <xf numFmtId="0" fontId="30" fillId="5" borderId="0" xfId="3" applyFont="1" applyFill="1" applyAlignment="1">
      <alignment vertical="center"/>
    </xf>
    <xf numFmtId="0" fontId="22" fillId="5" borderId="0" xfId="3" applyFont="1" applyFill="1" applyAlignment="1">
      <alignment vertical="center"/>
    </xf>
    <xf numFmtId="0" fontId="22" fillId="5" borderId="0" xfId="3" applyFont="1" applyFill="1" applyAlignment="1">
      <alignment horizontal="left" vertical="center" wrapText="1"/>
    </xf>
    <xf numFmtId="0" fontId="52"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3"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5"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177" fontId="4" fillId="0" borderId="181" xfId="1" applyNumberFormat="1" applyFont="1" applyBorder="1" applyAlignment="1">
      <alignment horizontal="center" vertical="center" wrapText="1"/>
    </xf>
    <xf numFmtId="0" fontId="37" fillId="5" borderId="187" xfId="0" applyFont="1" applyFill="1" applyBorder="1" applyAlignment="1">
      <alignment horizontal="center" vertical="center" wrapText="1"/>
    </xf>
    <xf numFmtId="0" fontId="37"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2" fillId="5" borderId="187" xfId="0" applyFont="1" applyFill="1" applyBorder="1" applyAlignment="1">
      <alignment horizontal="center" vertical="center"/>
    </xf>
    <xf numFmtId="0" fontId="42" fillId="5" borderId="187" xfId="0" applyFont="1" applyFill="1" applyBorder="1" applyAlignment="1">
      <alignment horizontal="center" vertical="center" wrapText="1"/>
    </xf>
    <xf numFmtId="3" fontId="42" fillId="5" borderId="187" xfId="0" applyNumberFormat="1" applyFont="1" applyFill="1" applyBorder="1" applyAlignment="1">
      <alignment horizontal="center" vertical="center"/>
    </xf>
    <xf numFmtId="0" fontId="37" fillId="5" borderId="183" xfId="0" applyFont="1" applyFill="1" applyBorder="1" applyAlignment="1">
      <alignment horizontal="center" vertical="center"/>
    </xf>
    <xf numFmtId="0" fontId="37" fillId="5" borderId="183" xfId="0" applyFont="1" applyFill="1" applyBorder="1" applyAlignment="1">
      <alignment horizontal="center" vertical="center" wrapText="1"/>
    </xf>
    <xf numFmtId="0" fontId="37" fillId="5" borderId="183" xfId="0" applyFont="1" applyFill="1" applyBorder="1">
      <alignment vertical="center"/>
    </xf>
    <xf numFmtId="0" fontId="37" fillId="5" borderId="183" xfId="0" applyFont="1" applyFill="1" applyBorder="1" applyAlignment="1">
      <alignment horizontal="right" vertical="center"/>
    </xf>
    <xf numFmtId="0" fontId="37" fillId="5" borderId="187" xfId="0" applyFont="1" applyFill="1" applyBorder="1">
      <alignment vertical="center"/>
    </xf>
    <xf numFmtId="0" fontId="37"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4"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4"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4"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9" fillId="5" borderId="187" xfId="3" applyFont="1" applyFill="1" applyBorder="1" applyAlignment="1">
      <alignment horizontal="center" vertical="center" shrinkToFit="1"/>
    </xf>
    <xf numFmtId="0" fontId="26"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20" fillId="0" borderId="187" xfId="0" applyFont="1" applyBorder="1" applyAlignment="1">
      <alignment horizontal="center" vertical="center" wrapText="1"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94" xfId="1" applyFont="1" applyBorder="1" applyAlignment="1">
      <alignment vertical="center"/>
    </xf>
    <xf numFmtId="0" fontId="4" fillId="0" borderId="0" xfId="1" applyFont="1" applyBorder="1" applyAlignment="1">
      <alignment horizontal="center" vertical="center"/>
    </xf>
    <xf numFmtId="0" fontId="11" fillId="0" borderId="159"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3" fillId="0" borderId="22" xfId="0" applyFont="1" applyBorder="1" applyAlignment="1">
      <alignment horizontal="center" vertical="center"/>
    </xf>
    <xf numFmtId="0" fontId="23" fillId="2" borderId="187" xfId="0" applyFont="1" applyFill="1" applyBorder="1" applyAlignment="1">
      <alignment horizontal="center" vertical="center"/>
    </xf>
    <xf numFmtId="0" fontId="0" fillId="0" borderId="0" xfId="0" applyFill="1" applyBorder="1">
      <alignment vertical="center"/>
    </xf>
    <xf numFmtId="0" fontId="47" fillId="5" borderId="208" xfId="0" applyFont="1" applyFill="1" applyBorder="1" applyAlignment="1">
      <alignment horizontal="center" vertical="center" wrapText="1"/>
    </xf>
    <xf numFmtId="0" fontId="44" fillId="5" borderId="209" xfId="0" applyFont="1" applyFill="1" applyBorder="1" applyAlignment="1">
      <alignment horizontal="justify" vertical="center" wrapText="1"/>
    </xf>
    <xf numFmtId="0" fontId="23" fillId="0" borderId="111"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211" xfId="0" applyFont="1" applyFill="1" applyBorder="1">
      <alignment vertical="center"/>
    </xf>
    <xf numFmtId="0" fontId="10" fillId="0" borderId="210" xfId="0" applyFont="1" applyFill="1" applyBorder="1" applyAlignment="1">
      <alignment horizontal="center" vertical="center" wrapText="1"/>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0" xfId="3" applyFill="1" applyAlignment="1">
      <alignment vertical="center"/>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6" fillId="0" borderId="0" xfId="3" applyFont="1"/>
    <xf numFmtId="0" fontId="15" fillId="0" borderId="0" xfId="3" applyAlignment="1">
      <alignment wrapText="1"/>
    </xf>
    <xf numFmtId="0" fontId="58"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58" fillId="5" borderId="38" xfId="3" applyFont="1" applyFill="1" applyBorder="1"/>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horizontal="left" vertical="center" wrapText="1"/>
    </xf>
    <xf numFmtId="0" fontId="15" fillId="5" borderId="0" xfId="3" applyFill="1" applyAlignment="1">
      <alignment vertical="center" shrinkToFit="1"/>
    </xf>
    <xf numFmtId="0" fontId="15" fillId="5" borderId="187" xfId="3" applyFill="1" applyBorder="1" applyAlignment="1">
      <alignment vertical="center"/>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0" xfId="3" applyFill="1" applyAlignment="1">
      <alignment horizontal="left" vertical="center"/>
    </xf>
    <xf numFmtId="0" fontId="15" fillId="5" borderId="187" xfId="3" applyFill="1" applyBorder="1" applyAlignment="1">
      <alignment vertical="center" wrapText="1"/>
    </xf>
    <xf numFmtId="0" fontId="15" fillId="5" borderId="0" xfId="3" applyFill="1" applyAlignment="1">
      <alignment vertical="center" wrapText="1"/>
    </xf>
    <xf numFmtId="0" fontId="15" fillId="5" borderId="0" xfId="3" applyFill="1" applyAlignment="1">
      <alignment shrinkToFit="1"/>
    </xf>
    <xf numFmtId="0" fontId="15" fillId="5" borderId="187" xfId="3" applyFill="1" applyBorder="1" applyAlignment="1">
      <alignment horizontal="center" vertical="center" shrinkToFit="1"/>
    </xf>
    <xf numFmtId="57" fontId="20" fillId="0" borderId="187" xfId="0" applyNumberFormat="1" applyFont="1" applyBorder="1" applyAlignment="1">
      <alignment vertical="center" shrinkToFit="1"/>
    </xf>
    <xf numFmtId="0" fontId="15" fillId="5" borderId="0" xfId="3" applyFont="1" applyFill="1" applyAlignment="1">
      <alignment horizontal="left" vertical="center"/>
    </xf>
    <xf numFmtId="0" fontId="15" fillId="5" borderId="0" xfId="3" applyFont="1" applyFill="1" applyAlignment="1">
      <alignment vertical="center"/>
    </xf>
    <xf numFmtId="0" fontId="15" fillId="5" borderId="0" xfId="3" applyFont="1" applyFill="1" applyAlignment="1">
      <alignment horizontal="right" vertical="center"/>
    </xf>
    <xf numFmtId="0" fontId="15" fillId="5" borderId="187" xfId="3" applyFont="1" applyFill="1" applyBorder="1" applyAlignment="1">
      <alignment horizontal="center" vertical="center" wrapText="1"/>
    </xf>
    <xf numFmtId="0" fontId="15" fillId="5" borderId="0" xfId="3" applyFont="1" applyFill="1"/>
    <xf numFmtId="0" fontId="15" fillId="5" borderId="187" xfId="3" applyFont="1" applyFill="1" applyBorder="1" applyAlignment="1">
      <alignment horizontal="distributed" vertical="center" justifyLastLine="1"/>
    </xf>
    <xf numFmtId="0" fontId="15" fillId="5" borderId="187" xfId="3" applyFont="1" applyFill="1" applyBorder="1" applyAlignment="1">
      <alignment horizontal="center" shrinkToFit="1"/>
    </xf>
    <xf numFmtId="0" fontId="15" fillId="5" borderId="187" xfId="3" applyFont="1" applyFill="1" applyBorder="1"/>
    <xf numFmtId="0" fontId="15" fillId="5" borderId="187" xfId="3" applyFont="1" applyFill="1" applyBorder="1" applyAlignment="1">
      <alignment vertical="center"/>
    </xf>
    <xf numFmtId="0" fontId="15" fillId="5" borderId="187" xfId="3" applyFont="1" applyFill="1" applyBorder="1" applyAlignment="1">
      <alignment horizontal="center" vertical="center" shrinkToFit="1"/>
    </xf>
    <xf numFmtId="0" fontId="15" fillId="5" borderId="187" xfId="3" applyFont="1" applyFill="1" applyBorder="1" applyAlignment="1">
      <alignment shrinkToFit="1"/>
    </xf>
    <xf numFmtId="0" fontId="15" fillId="5" borderId="187" xfId="3" applyFont="1" applyFill="1" applyBorder="1" applyAlignment="1">
      <alignment horizontal="left" vertical="center" shrinkToFit="1"/>
    </xf>
    <xf numFmtId="0" fontId="15" fillId="5" borderId="187" xfId="3" applyFont="1" applyFill="1" applyBorder="1" applyAlignment="1">
      <alignment vertical="center" shrinkToFit="1"/>
    </xf>
    <xf numFmtId="0" fontId="15" fillId="5" borderId="187" xfId="3" applyFont="1" applyFill="1" applyBorder="1" applyAlignment="1">
      <alignment horizontal="center" vertical="center" wrapText="1" shrinkToFit="1"/>
    </xf>
    <xf numFmtId="9" fontId="15" fillId="5" borderId="187" xfId="3" applyNumberFormat="1" applyFont="1" applyFill="1" applyBorder="1" applyAlignment="1">
      <alignment horizontal="center" vertical="center" shrinkToFit="1"/>
    </xf>
    <xf numFmtId="9" fontId="15" fillId="5" borderId="187" xfId="3" applyNumberFormat="1" applyFont="1" applyFill="1" applyBorder="1" applyAlignment="1">
      <alignment horizontal="center" vertical="center" wrapText="1" shrinkToFit="1"/>
    </xf>
    <xf numFmtId="0" fontId="15" fillId="5" borderId="0" xfId="3" applyFont="1" applyFill="1" applyAlignment="1">
      <alignment vertical="center" shrinkToFit="1"/>
    </xf>
    <xf numFmtId="0" fontId="15" fillId="5" borderId="0" xfId="3" applyFont="1" applyFill="1" applyAlignment="1">
      <alignment horizontal="center" vertical="center" shrinkToFit="1"/>
    </xf>
    <xf numFmtId="183" fontId="15" fillId="5" borderId="182" xfId="3" applyNumberFormat="1" applyFont="1" applyFill="1" applyBorder="1" applyAlignment="1">
      <alignment vertical="center"/>
    </xf>
    <xf numFmtId="183" fontId="15" fillId="4" borderId="182" xfId="3" applyNumberFormat="1" applyFont="1" applyFill="1" applyBorder="1" applyAlignment="1">
      <alignment vertical="center"/>
    </xf>
    <xf numFmtId="0" fontId="15" fillId="0" borderId="0" xfId="3" applyFont="1" applyAlignment="1">
      <alignment vertical="center"/>
    </xf>
    <xf numFmtId="0" fontId="7" fillId="8" borderId="0" xfId="1" applyFont="1" applyFill="1" applyAlignment="1">
      <alignment vertical="center"/>
    </xf>
    <xf numFmtId="0" fontId="3" fillId="8" borderId="0" xfId="1" applyFill="1"/>
    <xf numFmtId="0" fontId="4" fillId="8" borderId="65" xfId="1" applyFont="1" applyFill="1" applyBorder="1" applyAlignment="1">
      <alignment horizontal="center" vertical="center"/>
    </xf>
    <xf numFmtId="0" fontId="4" fillId="8" borderId="0" xfId="1" applyFont="1" applyFill="1" applyAlignment="1">
      <alignment vertical="center"/>
    </xf>
    <xf numFmtId="0" fontId="4" fillId="8" borderId="37" xfId="1" applyFont="1" applyFill="1" applyBorder="1" applyAlignment="1">
      <alignment vertical="center"/>
    </xf>
    <xf numFmtId="58" fontId="4" fillId="5" borderId="162" xfId="1" applyNumberFormat="1" applyFont="1" applyFill="1" applyBorder="1" applyAlignment="1">
      <alignment horizontal="center" vertical="center"/>
    </xf>
    <xf numFmtId="58" fontId="4" fillId="5" borderId="52" xfId="1" applyNumberFormat="1" applyFont="1" applyFill="1" applyBorder="1" applyAlignment="1">
      <alignment horizontal="center" vertical="center"/>
    </xf>
    <xf numFmtId="58" fontId="4" fillId="5" borderId="155" xfId="1" applyNumberFormat="1" applyFont="1" applyFill="1" applyBorder="1" applyAlignment="1">
      <alignment horizontal="center"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0"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5" fillId="5" borderId="127" xfId="1" applyNumberFormat="1" applyFont="1" applyFill="1" applyBorder="1" applyAlignment="1">
      <alignment horizontal="right" vertical="center"/>
    </xf>
    <xf numFmtId="177" fontId="25" fillId="5"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177" fontId="4" fillId="5" borderId="24" xfId="1" applyNumberFormat="1" applyFont="1" applyFill="1" applyBorder="1" applyAlignment="1">
      <alignment horizontal="center" vertical="center" wrapText="1"/>
    </xf>
    <xf numFmtId="177" fontId="4" fillId="5" borderId="181" xfId="1" applyNumberFormat="1" applyFont="1" applyFill="1" applyBorder="1" applyAlignment="1">
      <alignment horizontal="center" vertical="center" wrapText="1"/>
    </xf>
    <xf numFmtId="177" fontId="4" fillId="5" borderId="22" xfId="1" applyNumberFormat="1" applyFont="1" applyFill="1" applyBorder="1" applyAlignment="1"/>
    <xf numFmtId="177" fontId="4" fillId="5" borderId="181" xfId="1" applyNumberFormat="1" applyFont="1" applyFill="1" applyBorder="1" applyAlignment="1"/>
    <xf numFmtId="177" fontId="4" fillId="5" borderId="123" xfId="1" applyNumberFormat="1" applyFont="1" applyFill="1" applyBorder="1" applyAlignment="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5" borderId="26" xfId="1" applyNumberFormat="1" applyFont="1" applyFill="1" applyBorder="1" applyAlignment="1">
      <alignment horizontal="center" vertical="center"/>
    </xf>
    <xf numFmtId="177" fontId="4" fillId="5" borderId="18" xfId="1" applyNumberFormat="1" applyFont="1" applyFill="1" applyBorder="1" applyAlignment="1">
      <alignment horizontal="center" vertical="center"/>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5" borderId="24" xfId="1" applyNumberFormat="1" applyFont="1" applyFill="1" applyBorder="1" applyAlignment="1">
      <alignment horizontal="center" vertical="center"/>
    </xf>
    <xf numFmtId="177" fontId="4" fillId="5" borderId="181" xfId="1" applyNumberFormat="1" applyFont="1" applyFill="1" applyBorder="1" applyAlignment="1">
      <alignment horizontal="center" vertical="center"/>
    </xf>
    <xf numFmtId="177" fontId="4" fillId="5" borderId="25" xfId="1" applyNumberFormat="1" applyFont="1" applyFill="1" applyBorder="1" applyAlignment="1"/>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5" borderId="12" xfId="1" applyNumberFormat="1" applyFont="1" applyFill="1" applyBorder="1" applyAlignment="1"/>
    <xf numFmtId="177" fontId="4" fillId="5" borderId="71" xfId="1" applyNumberFormat="1" applyFont="1" applyFill="1" applyBorder="1" applyAlignment="1"/>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4" fillId="5" borderId="116" xfId="1" applyNumberFormat="1" applyFont="1" applyFill="1" applyBorder="1" applyAlignment="1">
      <alignment horizontal="center" vertical="center" wrapText="1"/>
    </xf>
    <xf numFmtId="177" fontId="4" fillId="5" borderId="14" xfId="1" applyNumberFormat="1" applyFont="1" applyFill="1" applyBorder="1" applyAlignment="1">
      <alignment horizontal="center" vertical="center" wrapText="1"/>
    </xf>
    <xf numFmtId="177" fontId="4" fillId="5" borderId="70" xfId="1" applyNumberFormat="1" applyFont="1" applyFill="1" applyBorder="1" applyAlignment="1"/>
    <xf numFmtId="177" fontId="4" fillId="5" borderId="120" xfId="1" applyNumberFormat="1" applyFont="1" applyFill="1" applyBorder="1" applyAlignment="1"/>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0" xfId="1" applyFont="1" applyFill="1" applyAlignment="1">
      <alignment horizontal="center" vertical="center"/>
    </xf>
    <xf numFmtId="0" fontId="4" fillId="5" borderId="35" xfId="1" applyFont="1" applyFill="1" applyBorder="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16" xfId="1" applyFont="1" applyFill="1" applyBorder="1" applyAlignment="1">
      <alignment vertical="center"/>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9" fillId="5" borderId="5" xfId="1" applyFont="1" applyFill="1" applyBorder="1" applyAlignment="1">
      <alignment vertical="center" wrapText="1"/>
    </xf>
    <xf numFmtId="0" fontId="9" fillId="5"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5" borderId="0" xfId="1" applyFont="1" applyFill="1" applyBorder="1" applyAlignment="1">
      <alignment vertical="center"/>
    </xf>
    <xf numFmtId="0" fontId="3" fillId="5" borderId="18" xfId="1" applyFill="1" applyBorder="1" applyAlignment="1">
      <alignment horizontal="right" vertical="center"/>
    </xf>
    <xf numFmtId="0" fontId="4" fillId="5" borderId="5" xfId="1" applyFont="1" applyFill="1" applyBorder="1" applyAlignment="1">
      <alignment vertical="center"/>
    </xf>
    <xf numFmtId="58" fontId="4" fillId="5" borderId="164" xfId="1" applyNumberFormat="1" applyFont="1" applyFill="1" applyBorder="1" applyAlignment="1">
      <alignment horizontal="center" vertical="center"/>
    </xf>
    <xf numFmtId="58" fontId="4" fillId="5" borderId="74" xfId="1" applyNumberFormat="1" applyFont="1" applyFill="1" applyBorder="1" applyAlignment="1">
      <alignment horizontal="center" vertical="center"/>
    </xf>
    <xf numFmtId="58" fontId="4" fillId="5" borderId="75" xfId="1" applyNumberFormat="1" applyFont="1" applyFill="1" applyBorder="1" applyAlignment="1">
      <alignment horizontal="center" vertical="center"/>
    </xf>
    <xf numFmtId="0" fontId="9" fillId="5" borderId="5" xfId="1" applyFont="1" applyFill="1" applyBorder="1" applyAlignment="1">
      <alignment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8" fillId="5" borderId="32" xfId="1" applyFont="1" applyFill="1" applyBorder="1" applyAlignment="1">
      <alignment horizontal="right" vertical="center"/>
    </xf>
    <xf numFmtId="0" fontId="4" fillId="5" borderId="180"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182" xfId="1" applyFont="1" applyFill="1" applyBorder="1" applyAlignment="1">
      <alignment horizontal="center"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0" fontId="4" fillId="5" borderId="48"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5" borderId="43" xfId="1" applyFont="1" applyFill="1" applyBorder="1" applyAlignment="1">
      <alignment horizontal="left" vertical="center"/>
    </xf>
    <xf numFmtId="0" fontId="4" fillId="5" borderId="5" xfId="1" applyFont="1" applyFill="1" applyBorder="1" applyAlignment="1">
      <alignment horizontal="left" vertical="center"/>
    </xf>
    <xf numFmtId="0" fontId="4" fillId="5" borderId="42" xfId="1" applyFont="1" applyFill="1" applyBorder="1" applyAlignment="1">
      <alignment horizontal="lef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0" fontId="4" fillId="8" borderId="65" xfId="1" applyFont="1" applyFill="1" applyBorder="1" applyAlignment="1">
      <alignment vertical="center"/>
    </xf>
    <xf numFmtId="0" fontId="4" fillId="8" borderId="66" xfId="1" applyFont="1" applyFill="1" applyBorder="1" applyAlignment="1">
      <alignment vertical="center"/>
    </xf>
    <xf numFmtId="0" fontId="4" fillId="8" borderId="65" xfId="1" applyFont="1" applyFill="1" applyBorder="1" applyAlignment="1">
      <alignment horizontal="center" vertical="center"/>
    </xf>
    <xf numFmtId="0" fontId="4" fillId="8" borderId="133" xfId="1" applyFont="1" applyFill="1" applyBorder="1" applyAlignment="1">
      <alignment vertical="center"/>
    </xf>
    <xf numFmtId="0" fontId="4" fillId="8" borderId="134" xfId="1" applyFont="1" applyFill="1" applyBorder="1" applyAlignment="1">
      <alignment horizontal="center" vertical="center"/>
    </xf>
    <xf numFmtId="0" fontId="4" fillId="8" borderId="132" xfId="1" applyFont="1" applyFill="1" applyBorder="1" applyAlignment="1">
      <alignment horizontal="center" vertical="center"/>
    </xf>
    <xf numFmtId="0" fontId="4" fillId="8" borderId="115" xfId="1" applyFont="1" applyFill="1" applyBorder="1" applyAlignment="1">
      <alignment horizontal="center" vertical="center"/>
    </xf>
    <xf numFmtId="0" fontId="4" fillId="8" borderId="65" xfId="1" applyFont="1" applyFill="1" applyBorder="1" applyAlignment="1">
      <alignment horizontal="left" vertical="center"/>
    </xf>
    <xf numFmtId="0" fontId="4" fillId="8" borderId="131" xfId="1" applyFont="1" applyFill="1" applyBorder="1" applyAlignment="1">
      <alignment horizontal="center" vertical="center"/>
    </xf>
    <xf numFmtId="0" fontId="4" fillId="8" borderId="115" xfId="1" applyFont="1" applyFill="1" applyBorder="1" applyAlignment="1">
      <alignment horizontal="right" vertical="center"/>
    </xf>
    <xf numFmtId="0" fontId="4" fillId="8" borderId="65" xfId="1" applyFont="1" applyFill="1" applyBorder="1" applyAlignment="1">
      <alignment horizontal="right" vertical="center"/>
    </xf>
    <xf numFmtId="0" fontId="4" fillId="8" borderId="65" xfId="0" applyFont="1" applyFill="1" applyBorder="1" applyAlignment="1">
      <alignment horizontal="left" vertical="center"/>
    </xf>
    <xf numFmtId="178" fontId="4" fillId="5" borderId="190" xfId="1" applyNumberFormat="1" applyFont="1" applyFill="1" applyBorder="1" applyAlignment="1">
      <alignment horizontal="right" vertical="center"/>
    </xf>
    <xf numFmtId="178" fontId="4" fillId="5" borderId="189" xfId="1" applyNumberFormat="1" applyFont="1" applyFill="1" applyBorder="1" applyAlignment="1">
      <alignment horizontal="righ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189" xfId="1" applyFont="1" applyFill="1" applyBorder="1" applyAlignment="1">
      <alignment horizontal="right" vertical="center"/>
    </xf>
    <xf numFmtId="0" fontId="4" fillId="5" borderId="191" xfId="1" applyFont="1" applyFill="1" applyBorder="1" applyAlignment="1">
      <alignment horizontal="right" vertical="center"/>
    </xf>
    <xf numFmtId="178" fontId="4" fillId="5" borderId="191" xfId="1" applyNumberFormat="1" applyFont="1" applyFill="1" applyBorder="1" applyAlignment="1">
      <alignment horizontal="right" vertical="center"/>
    </xf>
    <xf numFmtId="38" fontId="4" fillId="5" borderId="190" xfId="1" applyNumberFormat="1" applyFont="1" applyFill="1" applyBorder="1" applyAlignment="1">
      <alignment horizontal="right" vertical="center"/>
    </xf>
    <xf numFmtId="0" fontId="4" fillId="5" borderId="72" xfId="1" applyFont="1" applyFill="1" applyBorder="1" applyAlignment="1">
      <alignment horizontal="right" vertical="center"/>
    </xf>
    <xf numFmtId="0" fontId="4" fillId="5" borderId="25" xfId="1" applyFont="1" applyFill="1" applyBorder="1" applyAlignment="1">
      <alignment horizontal="right" vertical="center"/>
    </xf>
    <xf numFmtId="0" fontId="4" fillId="5" borderId="44" xfId="1" applyFont="1" applyFill="1" applyBorder="1" applyAlignment="1">
      <alignment horizontal="center" vertical="distributed" textRotation="255" justifyLastLine="1"/>
    </xf>
    <xf numFmtId="0" fontId="4" fillId="5" borderId="49"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3"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1"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4" fillId="5" borderId="27"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0" fontId="4" fillId="5" borderId="52"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54" xfId="1" applyFont="1" applyFill="1" applyBorder="1" applyAlignment="1">
      <alignment horizontal="center" vertical="center" wrapText="1"/>
    </xf>
    <xf numFmtId="0" fontId="4" fillId="5" borderId="27" xfId="1" applyFont="1" applyFill="1" applyBorder="1" applyAlignment="1">
      <alignment horizontal="left" vertical="top" wrapText="1"/>
    </xf>
    <xf numFmtId="0" fontId="4" fillId="5" borderId="18" xfId="1" applyFont="1" applyFill="1" applyBorder="1" applyAlignment="1">
      <alignment horizontal="left" vertical="top" wrapText="1"/>
    </xf>
    <xf numFmtId="0" fontId="4" fillId="5" borderId="32" xfId="1" applyFont="1" applyFill="1" applyBorder="1" applyAlignment="1">
      <alignment horizontal="left" vertical="top" wrapText="1"/>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5" borderId="10" xfId="1" applyFont="1" applyFill="1" applyBorder="1" applyAlignment="1">
      <alignment horizontal="left" vertical="center"/>
    </xf>
    <xf numFmtId="0" fontId="4" fillId="5" borderId="3" xfId="1" applyFont="1" applyFill="1" applyBorder="1" applyAlignment="1">
      <alignment horizontal="left" vertical="center"/>
    </xf>
    <xf numFmtId="0" fontId="4" fillId="5" borderId="9" xfId="1" applyFont="1" applyFill="1" applyBorder="1" applyAlignment="1">
      <alignment horizontal="left" vertical="center"/>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5"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0" fontId="4" fillId="5" borderId="41" xfId="1" applyFont="1" applyFill="1" applyBorder="1" applyAlignment="1">
      <alignment horizontal="center" vertical="center" shrinkToFit="1"/>
    </xf>
    <xf numFmtId="0" fontId="4" fillId="5" borderId="5" xfId="1" applyFont="1" applyFill="1" applyBorder="1" applyAlignment="1">
      <alignment horizontal="center" vertical="center" shrinkToFit="1"/>
    </xf>
    <xf numFmtId="58" fontId="4" fillId="5" borderId="5" xfId="1" applyNumberFormat="1" applyFont="1" applyFill="1" applyBorder="1" applyAlignment="1">
      <alignment horizontal="center" vertical="center" shrinkToFit="1"/>
    </xf>
    <xf numFmtId="58" fontId="4" fillId="5" borderId="40" xfId="1" applyNumberFormat="1" applyFont="1" applyFill="1" applyBorder="1" applyAlignment="1">
      <alignment horizontal="center" vertical="center" shrinkToFit="1"/>
    </xf>
    <xf numFmtId="58" fontId="9" fillId="5" borderId="0" xfId="1" applyNumberFormat="1" applyFont="1" applyFill="1" applyAlignment="1">
      <alignment horizontal="center" vertical="center"/>
    </xf>
    <xf numFmtId="58" fontId="9" fillId="5" borderId="20" xfId="1" applyNumberFormat="1" applyFont="1" applyFill="1" applyBorder="1" applyAlignment="1">
      <alignment horizontal="center" vertical="center"/>
    </xf>
    <xf numFmtId="0" fontId="9" fillId="5" borderId="0" xfId="1" applyFont="1" applyFill="1" applyAlignment="1">
      <alignment horizontal="center" vertical="center"/>
    </xf>
    <xf numFmtId="0" fontId="9" fillId="5" borderId="35"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147" xfId="1" applyFont="1" applyFill="1" applyBorder="1" applyAlignment="1">
      <alignment horizontal="center" vertical="center"/>
    </xf>
    <xf numFmtId="0" fontId="9" fillId="5" borderId="40" xfId="1" applyFont="1" applyFill="1" applyBorder="1" applyAlignment="1">
      <alignment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7" fillId="5" borderId="0" xfId="1" applyFont="1" applyFill="1" applyAlignment="1">
      <alignment horizontal="left" vertical="top"/>
    </xf>
    <xf numFmtId="0" fontId="7" fillId="8" borderId="0" xfId="1" applyFont="1" applyFill="1" applyAlignment="1">
      <alignment horizontal="left" vertical="top" wrapText="1"/>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8" borderId="5" xfId="1" applyFont="1" applyFill="1" applyBorder="1" applyAlignment="1">
      <alignment horizontal="left" vertical="top" wrapText="1"/>
    </xf>
    <xf numFmtId="58" fontId="4" fillId="5" borderId="160" xfId="1" applyNumberFormat="1" applyFont="1" applyFill="1" applyBorder="1" applyAlignment="1">
      <alignment horizontal="center" vertical="center"/>
    </xf>
    <xf numFmtId="58" fontId="4" fillId="5" borderId="30" xfId="1" applyNumberFormat="1" applyFont="1" applyFill="1" applyBorder="1" applyAlignment="1">
      <alignment horizontal="center" vertical="center"/>
    </xf>
    <xf numFmtId="58" fontId="4" fillId="5" borderId="161" xfId="1" applyNumberFormat="1" applyFont="1" applyFill="1" applyBorder="1" applyAlignment="1">
      <alignment horizontal="center" vertical="center"/>
    </xf>
    <xf numFmtId="0" fontId="4" fillId="5" borderId="28" xfId="1" applyFont="1" applyFill="1" applyBorder="1" applyAlignment="1">
      <alignment horizontal="center" vertical="center"/>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5" borderId="36" xfId="1" applyFont="1" applyFill="1" applyBorder="1" applyAlignment="1">
      <alignment horizontal="center" vertical="center" wrapText="1" shrinkToFit="1"/>
    </xf>
    <xf numFmtId="0" fontId="4" fillId="5" borderId="0" xfId="1" applyFont="1" applyFill="1" applyAlignment="1">
      <alignment horizontal="center" vertical="center" wrapText="1" shrinkToFit="1"/>
    </xf>
    <xf numFmtId="0" fontId="4" fillId="5"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5" borderId="166" xfId="1" applyNumberFormat="1" applyFont="1" applyFill="1" applyBorder="1" applyAlignment="1">
      <alignment horizontal="center" vertical="center"/>
    </xf>
    <xf numFmtId="12" fontId="4" fillId="5" borderId="181" xfId="1" applyNumberFormat="1" applyFont="1" applyFill="1" applyBorder="1" applyAlignment="1">
      <alignment horizontal="center" vertical="center"/>
    </xf>
    <xf numFmtId="12" fontId="4" fillId="5" borderId="182" xfId="1" applyNumberFormat="1" applyFont="1" applyFill="1" applyBorder="1" applyAlignment="1">
      <alignment horizontal="center" vertical="center"/>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181" xfId="1" applyFont="1" applyFill="1" applyBorder="1" applyAlignment="1">
      <alignment horizontal="center" vertical="center" wrapText="1"/>
    </xf>
    <xf numFmtId="0" fontId="4" fillId="5" borderId="182"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applyAlignment="1"/>
    <xf numFmtId="0" fontId="9" fillId="5" borderId="23" xfId="1" applyFont="1" applyFill="1" applyBorder="1" applyAlignment="1"/>
    <xf numFmtId="0" fontId="9" fillId="5" borderId="24" xfId="1" applyFont="1" applyFill="1" applyBorder="1" applyAlignment="1">
      <alignment horizontal="center" vertical="center" wrapText="1"/>
    </xf>
    <xf numFmtId="0" fontId="9" fillId="5"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xf>
    <xf numFmtId="0" fontId="4" fillId="5" borderId="16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114"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190" fontId="9" fillId="5" borderId="18" xfId="1" applyNumberFormat="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4" xfId="1" applyNumberFormat="1" applyFill="1" applyBorder="1" applyAlignment="1">
      <alignment horizontal="center" vertical="center"/>
    </xf>
    <xf numFmtId="0" fontId="4" fillId="5" borderId="36" xfId="1" applyFont="1" applyFill="1" applyBorder="1" applyAlignment="1">
      <alignment vertical="center"/>
    </xf>
    <xf numFmtId="0" fontId="3" fillId="5" borderId="0" xfId="1" applyFill="1" applyBorder="1" applyAlignment="1">
      <alignment horizontal="right" vertical="center"/>
    </xf>
    <xf numFmtId="0" fontId="4" fillId="5" borderId="26" xfId="1" applyFont="1" applyFill="1" applyBorder="1" applyAlignment="1">
      <alignment horizontal="center" vertical="center"/>
    </xf>
    <xf numFmtId="0" fontId="4" fillId="5" borderId="185" xfId="1" applyFont="1" applyFill="1" applyBorder="1" applyAlignment="1">
      <alignment horizontal="center" vertical="center"/>
    </xf>
    <xf numFmtId="0" fontId="4" fillId="5" borderId="6" xfId="1" applyFont="1" applyFill="1" applyBorder="1" applyAlignment="1">
      <alignment horizontal="center" vertical="center"/>
    </xf>
    <xf numFmtId="10" fontId="3" fillId="5" borderId="31" xfId="1" applyNumberFormat="1" applyFill="1" applyBorder="1" applyAlignment="1">
      <alignment horizontal="center" vertical="center"/>
    </xf>
    <xf numFmtId="0" fontId="3" fillId="5" borderId="24" xfId="1" applyFont="1" applyFill="1" applyBorder="1" applyAlignment="1">
      <alignment horizontal="center" vertical="center"/>
    </xf>
    <xf numFmtId="0" fontId="3" fillId="5" borderId="181" xfId="1" applyFont="1" applyFill="1" applyBorder="1" applyAlignment="1">
      <alignment horizontal="center" vertical="center"/>
    </xf>
    <xf numFmtId="0" fontId="3" fillId="5" borderId="182" xfId="1" applyFont="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5" borderId="186" xfId="1" applyFont="1" applyFill="1" applyBorder="1" applyAlignment="1">
      <alignment horizontal="center" vertical="center" wrapText="1"/>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0" fontId="3" fillId="5" borderId="23" xfId="1" applyFont="1" applyFill="1" applyBorder="1" applyAlignment="1">
      <alignment horizontal="center" vertical="center"/>
    </xf>
    <xf numFmtId="0" fontId="9" fillId="5" borderId="0" xfId="1" applyFont="1" applyFill="1" applyBorder="1" applyAlignment="1">
      <alignment vertical="center"/>
    </xf>
    <xf numFmtId="0" fontId="3" fillId="5" borderId="18" xfId="1" applyFill="1" applyBorder="1" applyAlignment="1">
      <alignment horizontal="center" vertical="center"/>
    </xf>
    <xf numFmtId="0" fontId="4" fillId="5" borderId="186" xfId="1" applyFont="1" applyFill="1" applyBorder="1" applyAlignment="1">
      <alignment vertical="center" wrapText="1"/>
    </xf>
    <xf numFmtId="0" fontId="3" fillId="5" borderId="0" xfId="1" applyFill="1" applyBorder="1" applyAlignment="1">
      <alignment horizontal="center" vertical="center"/>
    </xf>
    <xf numFmtId="0" fontId="4" fillId="5" borderId="8" xfId="1" applyFont="1" applyFill="1" applyBorder="1" applyAlignment="1">
      <alignment horizontal="center" vertical="center"/>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0" fontId="13" fillId="5" borderId="73" xfId="1" applyFont="1" applyFill="1" applyBorder="1" applyAlignment="1">
      <alignment horizontal="center" vertical="center" wrapText="1"/>
    </xf>
    <xf numFmtId="0" fontId="13" fillId="5" borderId="74" xfId="1" applyFont="1" applyFill="1" applyBorder="1" applyAlignment="1">
      <alignment horizontal="center" vertical="center" wrapText="1"/>
    </xf>
    <xf numFmtId="0" fontId="13" fillId="5" borderId="75" xfId="1" applyFont="1" applyFill="1" applyBorder="1" applyAlignment="1">
      <alignment horizontal="center" vertical="center" wrapText="1"/>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4" fillId="5" borderId="167" xfId="1" applyFont="1" applyFill="1" applyBorder="1" applyAlignment="1">
      <alignment horizontal="center" vertical="center" wrapText="1"/>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4" fillId="5" borderId="45" xfId="1" applyFont="1" applyFill="1" applyBorder="1" applyAlignment="1">
      <alignment horizontal="center" vertical="distributed" textRotation="255" justifyLastLine="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5" fillId="5" borderId="57" xfId="1" applyNumberFormat="1" applyFont="1" applyFill="1" applyBorder="1" applyAlignment="1">
      <alignment horizontal="right" vertical="center"/>
    </xf>
    <xf numFmtId="176" fontId="25" fillId="5"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5" fillId="5" borderId="190" xfId="1" applyNumberFormat="1" applyFont="1" applyFill="1" applyBorder="1" applyAlignment="1">
      <alignment horizontal="right" vertical="center"/>
    </xf>
    <xf numFmtId="176" fontId="25" fillId="5"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6" borderId="124" xfId="2" applyFont="1" applyFill="1" applyBorder="1" applyAlignment="1">
      <alignment horizontal="right"/>
    </xf>
    <xf numFmtId="38" fontId="14" fillId="6" borderId="78" xfId="2" applyFont="1" applyFill="1" applyBorder="1" applyAlignment="1">
      <alignment horizontal="right"/>
    </xf>
    <xf numFmtId="38" fontId="14" fillId="6"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5" fillId="5" borderId="85" xfId="1" applyNumberFormat="1" applyFont="1" applyFill="1" applyBorder="1" applyAlignment="1">
      <alignment horizontal="right" vertical="center"/>
    </xf>
    <xf numFmtId="177" fontId="25" fillId="5" borderId="86" xfId="1" applyNumberFormat="1" applyFont="1" applyFill="1" applyBorder="1" applyAlignment="1">
      <alignment horizontal="right" vertical="center"/>
    </xf>
    <xf numFmtId="0" fontId="39" fillId="5" borderId="62"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39" fillId="5" borderId="73" xfId="1" applyFont="1" applyFill="1" applyBorder="1" applyAlignment="1">
      <alignment horizontal="center" vertical="center" wrapText="1"/>
    </xf>
    <xf numFmtId="0" fontId="39" fillId="5" borderId="74" xfId="1" applyFont="1" applyFill="1" applyBorder="1" applyAlignment="1">
      <alignment horizontal="center" vertical="center" wrapText="1"/>
    </xf>
    <xf numFmtId="0" fontId="39" fillId="5"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0" fontId="4" fillId="5" borderId="43" xfId="1" applyFont="1" applyFill="1" applyBorder="1" applyAlignment="1">
      <alignment horizontal="center" vertical="center"/>
    </xf>
    <xf numFmtId="0" fontId="4" fillId="5" borderId="16" xfId="1" applyFont="1" applyFill="1" applyBorder="1" applyAlignment="1">
      <alignment horizontal="distributed" vertical="center"/>
    </xf>
    <xf numFmtId="0" fontId="4" fillId="5" borderId="47" xfId="1" applyFont="1" applyFill="1" applyBorder="1" applyAlignment="1">
      <alignment vertical="center"/>
    </xf>
    <xf numFmtId="0" fontId="4" fillId="5" borderId="48"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0" borderId="38" xfId="1" applyFont="1" applyFill="1" applyBorder="1" applyAlignment="1">
      <alignment horizontal="center" vertical="center"/>
    </xf>
    <xf numFmtId="0" fontId="4" fillId="0" borderId="0" xfId="1" applyFont="1" applyFill="1" applyBorder="1" applyAlignment="1">
      <alignment horizontal="center" vertical="center"/>
    </xf>
    <xf numFmtId="194" fontId="4" fillId="0" borderId="0" xfId="1" applyNumberFormat="1" applyFont="1" applyFill="1" applyBorder="1" applyAlignment="1">
      <alignment horizontal="center" vertical="center"/>
    </xf>
    <xf numFmtId="0" fontId="3" fillId="8" borderId="180" xfId="1" applyFill="1" applyBorder="1" applyAlignment="1">
      <alignment horizontal="center" vertical="center"/>
    </xf>
    <xf numFmtId="0" fontId="3" fillId="8" borderId="181" xfId="1" applyFill="1" applyBorder="1" applyAlignment="1">
      <alignment horizontal="center" vertical="center"/>
    </xf>
    <xf numFmtId="0" fontId="3" fillId="8" borderId="182" xfId="1" applyFill="1" applyBorder="1" applyAlignment="1">
      <alignment horizontal="center" vertical="center"/>
    </xf>
    <xf numFmtId="0" fontId="3" fillId="8" borderId="187" xfId="1" applyFill="1" applyBorder="1" applyAlignment="1">
      <alignment horizontal="center" vertical="center"/>
    </xf>
    <xf numFmtId="0" fontId="13" fillId="8" borderId="182" xfId="1" applyFont="1" applyFill="1" applyBorder="1" applyAlignment="1">
      <alignment horizontal="center" vertical="center"/>
    </xf>
    <xf numFmtId="0" fontId="13" fillId="8" borderId="187" xfId="1" applyFont="1" applyFill="1" applyBorder="1" applyAlignment="1">
      <alignment horizontal="center" vertical="center"/>
    </xf>
    <xf numFmtId="0" fontId="4" fillId="8" borderId="185" xfId="1" applyFont="1" applyFill="1" applyBorder="1" applyAlignment="1">
      <alignment horizontal="center" vertical="center" textRotation="255" wrapText="1"/>
    </xf>
    <xf numFmtId="0" fontId="4" fillId="8" borderId="186" xfId="1" applyFont="1" applyFill="1" applyBorder="1" applyAlignment="1">
      <alignment horizontal="center" vertical="center" textRotation="255" wrapText="1"/>
    </xf>
    <xf numFmtId="0" fontId="4" fillId="8" borderId="4" xfId="1" applyFont="1" applyFill="1" applyBorder="1" applyAlignment="1">
      <alignment horizontal="center" vertical="center" textRotation="255" wrapText="1"/>
    </xf>
    <xf numFmtId="0" fontId="4" fillId="8" borderId="35" xfId="1" applyFont="1" applyFill="1" applyBorder="1" applyAlignment="1">
      <alignment horizontal="center" vertical="center" textRotation="255" wrapText="1"/>
    </xf>
    <xf numFmtId="0" fontId="4" fillId="8" borderId="39" xfId="1" applyFont="1" applyFill="1" applyBorder="1" applyAlignment="1">
      <alignment horizontal="center" vertical="center" textRotation="255" wrapText="1"/>
    </xf>
    <xf numFmtId="0" fontId="4" fillId="8" borderId="40" xfId="1" applyFont="1" applyFill="1" applyBorder="1" applyAlignment="1">
      <alignment horizontal="center" vertical="center" textRotation="255" wrapText="1"/>
    </xf>
    <xf numFmtId="186" fontId="4" fillId="8" borderId="187" xfId="1" applyNumberFormat="1" applyFont="1" applyFill="1" applyBorder="1" applyAlignment="1">
      <alignment horizontal="right" vertical="center"/>
    </xf>
    <xf numFmtId="0" fontId="4" fillId="8" borderId="5" xfId="1" applyFont="1" applyFill="1" applyBorder="1" applyAlignment="1">
      <alignment horizontal="center" vertical="center"/>
    </xf>
    <xf numFmtId="0" fontId="4" fillId="8" borderId="42" xfId="1" applyFont="1" applyFill="1" applyBorder="1" applyAlignment="1">
      <alignment horizontal="center" vertical="center"/>
    </xf>
    <xf numFmtId="184" fontId="4" fillId="8" borderId="103" xfId="1" applyNumberFormat="1" applyFont="1" applyFill="1" applyBorder="1" applyAlignment="1">
      <alignment horizontal="right" vertical="center"/>
    </xf>
    <xf numFmtId="186" fontId="4" fillId="8" borderId="192" xfId="1" applyNumberFormat="1" applyFont="1" applyFill="1" applyBorder="1" applyAlignment="1">
      <alignment horizontal="right" vertical="center"/>
    </xf>
    <xf numFmtId="186" fontId="4" fillId="8" borderId="180" xfId="1" applyNumberFormat="1" applyFont="1" applyFill="1" applyBorder="1" applyAlignment="1">
      <alignment horizontal="center" vertical="center"/>
    </xf>
    <xf numFmtId="186" fontId="4" fillId="8" borderId="181" xfId="1" applyNumberFormat="1" applyFont="1" applyFill="1" applyBorder="1" applyAlignment="1">
      <alignment horizontal="center" vertical="center"/>
    </xf>
    <xf numFmtId="185" fontId="4" fillId="8" borderId="181" xfId="1" applyNumberFormat="1" applyFont="1" applyFill="1" applyBorder="1" applyAlignment="1">
      <alignment horizontal="center" vertical="center"/>
    </xf>
    <xf numFmtId="185" fontId="4" fillId="8" borderId="182" xfId="1" applyNumberFormat="1" applyFont="1" applyFill="1" applyBorder="1" applyAlignment="1">
      <alignment horizontal="center" vertical="center"/>
    </xf>
    <xf numFmtId="186" fontId="4" fillId="8" borderId="27" xfId="1" applyNumberFormat="1" applyFont="1" applyFill="1" applyBorder="1" applyAlignment="1">
      <alignment horizontal="center" vertical="center"/>
    </xf>
    <xf numFmtId="186" fontId="4" fillId="8" borderId="18" xfId="1" applyNumberFormat="1" applyFont="1" applyFill="1" applyBorder="1" applyAlignment="1">
      <alignment horizontal="center" vertical="center"/>
    </xf>
    <xf numFmtId="185" fontId="4" fillId="8" borderId="18" xfId="1" applyNumberFormat="1" applyFont="1" applyFill="1" applyBorder="1" applyAlignment="1">
      <alignment horizontal="center" vertical="center"/>
    </xf>
    <xf numFmtId="185" fontId="4" fillId="8" borderId="32" xfId="1" applyNumberFormat="1" applyFont="1" applyFill="1" applyBorder="1" applyAlignment="1">
      <alignment horizontal="center" vertical="center"/>
    </xf>
    <xf numFmtId="9" fontId="4" fillId="8" borderId="180" xfId="1" applyNumberFormat="1" applyFont="1" applyFill="1" applyBorder="1" applyAlignment="1">
      <alignment horizontal="center" vertical="center"/>
    </xf>
    <xf numFmtId="9" fontId="4" fillId="8" borderId="181" xfId="1" applyNumberFormat="1" applyFont="1" applyFill="1" applyBorder="1" applyAlignment="1">
      <alignment horizontal="center" vertical="center"/>
    </xf>
    <xf numFmtId="9" fontId="4" fillId="8" borderId="190" xfId="1" applyNumberFormat="1" applyFont="1" applyFill="1" applyBorder="1" applyAlignment="1">
      <alignment horizontal="center" vertical="center"/>
    </xf>
    <xf numFmtId="9" fontId="4" fillId="8" borderId="189" xfId="1" applyNumberFormat="1" applyFont="1" applyFill="1" applyBorder="1" applyAlignment="1">
      <alignment horizontal="center" vertical="center"/>
    </xf>
    <xf numFmtId="0" fontId="3" fillId="8" borderId="190" xfId="1" applyFill="1" applyBorder="1" applyAlignment="1">
      <alignment horizontal="center" vertical="center"/>
    </xf>
    <xf numFmtId="0" fontId="3" fillId="8" borderId="189" xfId="1" applyFill="1" applyBorder="1" applyAlignment="1">
      <alignment horizontal="center" vertical="center"/>
    </xf>
    <xf numFmtId="0" fontId="3" fillId="8" borderId="191" xfId="1" applyFill="1" applyBorder="1" applyAlignment="1">
      <alignment horizontal="center" vertical="center"/>
    </xf>
    <xf numFmtId="0" fontId="3" fillId="8" borderId="192" xfId="1" applyFill="1" applyBorder="1" applyAlignment="1">
      <alignment horizontal="center" vertical="center"/>
    </xf>
    <xf numFmtId="0" fontId="4" fillId="8" borderId="180" xfId="1" applyFont="1" applyFill="1" applyBorder="1" applyAlignment="1">
      <alignment horizontal="center" vertical="center"/>
    </xf>
    <xf numFmtId="0" fontId="4" fillId="8" borderId="181" xfId="1" applyFont="1" applyFill="1" applyBorder="1" applyAlignment="1">
      <alignment horizontal="center" vertical="center"/>
    </xf>
    <xf numFmtId="0" fontId="4" fillId="8" borderId="182" xfId="1" applyFont="1" applyFill="1" applyBorder="1" applyAlignment="1">
      <alignment horizontal="center" vertical="center"/>
    </xf>
    <xf numFmtId="0" fontId="4" fillId="8" borderId="187" xfId="1" applyFont="1" applyFill="1" applyBorder="1" applyAlignment="1">
      <alignment horizontal="center" vertical="center"/>
    </xf>
    <xf numFmtId="0" fontId="4" fillId="5" borderId="55" xfId="1" applyFont="1" applyFill="1" applyBorder="1" applyAlignment="1">
      <alignment vertical="top" wrapText="1"/>
    </xf>
    <xf numFmtId="0" fontId="4" fillId="5" borderId="56" xfId="1" applyFont="1" applyFill="1" applyBorder="1" applyAlignment="1">
      <alignment vertical="top"/>
    </xf>
    <xf numFmtId="0" fontId="4" fillId="5" borderId="104" xfId="1" applyFont="1" applyFill="1" applyBorder="1" applyAlignment="1">
      <alignment vertical="top"/>
    </xf>
    <xf numFmtId="0" fontId="4" fillId="8" borderId="59" xfId="1" applyFont="1" applyFill="1" applyBorder="1" applyAlignment="1">
      <alignment vertical="top"/>
    </xf>
    <xf numFmtId="0" fontId="4" fillId="8" borderId="187" xfId="1" applyFont="1" applyFill="1" applyBorder="1" applyAlignment="1">
      <alignment vertical="top"/>
    </xf>
    <xf numFmtId="0" fontId="4" fillId="8" borderId="112" xfId="1" applyFont="1" applyFill="1" applyBorder="1" applyAlignment="1">
      <alignment vertical="top"/>
    </xf>
    <xf numFmtId="182" fontId="4" fillId="5" borderId="187" xfId="1" applyNumberFormat="1" applyFont="1" applyFill="1" applyBorder="1" applyAlignment="1">
      <alignment horizontal="right" vertical="center"/>
    </xf>
    <xf numFmtId="0" fontId="4" fillId="5" borderId="187" xfId="1" applyFont="1" applyFill="1" applyBorder="1" applyAlignment="1">
      <alignment vertical="center"/>
    </xf>
    <xf numFmtId="0" fontId="9" fillId="5" borderId="187" xfId="1" applyFont="1" applyFill="1" applyBorder="1" applyAlignment="1">
      <alignment horizontal="center" vertical="center"/>
    </xf>
    <xf numFmtId="0" fontId="9" fillId="5" borderId="112" xfId="1" applyFont="1" applyFill="1" applyBorder="1" applyAlignment="1">
      <alignment horizontal="center" vertical="center"/>
    </xf>
    <xf numFmtId="0" fontId="4" fillId="5" borderId="187" xfId="1" applyFont="1" applyFill="1" applyBorder="1" applyAlignment="1">
      <alignment horizontal="center" vertical="center"/>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5" borderId="185" xfId="1" applyFont="1" applyFill="1" applyBorder="1" applyAlignment="1">
      <alignment vertical="top"/>
    </xf>
    <xf numFmtId="0" fontId="4" fillId="5" borderId="18" xfId="1" applyFont="1" applyFill="1" applyBorder="1" applyAlignment="1">
      <alignment vertical="top"/>
    </xf>
    <xf numFmtId="0" fontId="4" fillId="5" borderId="28" xfId="1" applyFont="1" applyFill="1" applyBorder="1" applyAlignment="1">
      <alignment vertical="top"/>
    </xf>
    <xf numFmtId="0" fontId="4" fillId="5" borderId="4" xfId="1" applyFont="1" applyFill="1" applyBorder="1" applyAlignment="1">
      <alignment vertical="top"/>
    </xf>
    <xf numFmtId="0" fontId="4" fillId="5" borderId="0" xfId="1" applyFont="1" applyFill="1" applyAlignment="1">
      <alignment vertical="top"/>
    </xf>
    <xf numFmtId="0" fontId="4" fillId="5" borderId="2" xfId="1" applyFont="1" applyFill="1" applyBorder="1" applyAlignment="1">
      <alignment vertical="top"/>
    </xf>
    <xf numFmtId="0" fontId="4" fillId="5" borderId="44" xfId="1" applyFont="1" applyFill="1" applyBorder="1" applyAlignment="1">
      <alignment horizontal="center" vertical="center" textRotation="255"/>
    </xf>
    <xf numFmtId="0" fontId="4" fillId="5" borderId="49" xfId="1" applyFont="1" applyFill="1" applyBorder="1" applyAlignment="1">
      <alignment horizontal="center" vertical="center" textRotation="255"/>
    </xf>
    <xf numFmtId="0" fontId="4" fillId="5" borderId="4" xfId="1" applyFont="1" applyFill="1" applyBorder="1" applyAlignment="1">
      <alignment horizontal="center" vertical="center" textRotation="255"/>
    </xf>
    <xf numFmtId="0" fontId="4" fillId="5" borderId="37" xfId="1" applyFont="1" applyFill="1" applyBorder="1" applyAlignment="1">
      <alignment horizontal="center" vertical="center" textRotation="255"/>
    </xf>
    <xf numFmtId="0" fontId="4" fillId="5" borderId="6"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137" xfId="1" applyFont="1" applyFill="1" applyBorder="1" applyAlignment="1">
      <alignment horizontal="center" vertical="center"/>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187" xfId="1" applyFont="1" applyFill="1" applyBorder="1" applyAlignment="1">
      <alignment vertical="center" wrapText="1"/>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8" borderId="0" xfId="1" applyFont="1" applyFill="1" applyAlignment="1">
      <alignment horizontal="center" vertical="center"/>
    </xf>
    <xf numFmtId="0" fontId="13" fillId="8" borderId="37" xfId="1" applyFont="1" applyFill="1" applyBorder="1" applyAlignment="1">
      <alignment horizontal="center" vertical="center"/>
    </xf>
    <xf numFmtId="0" fontId="4" fillId="8" borderId="116" xfId="1" applyFont="1" applyFill="1" applyBorder="1" applyAlignment="1">
      <alignment horizontal="center" vertical="center"/>
    </xf>
    <xf numFmtId="0" fontId="4" fillId="8" borderId="14" xfId="1" applyFont="1" applyFill="1" applyBorder="1" applyAlignment="1">
      <alignment horizontal="center" vertical="center"/>
    </xf>
    <xf numFmtId="0" fontId="3" fillId="8" borderId="14" xfId="1" applyFill="1" applyBorder="1" applyAlignment="1">
      <alignment vertical="center"/>
    </xf>
    <xf numFmtId="0" fontId="3" fillId="8" borderId="49" xfId="1" applyFill="1" applyBorder="1" applyAlignment="1">
      <alignment vertical="center"/>
    </xf>
    <xf numFmtId="186" fontId="4" fillId="8" borderId="183" xfId="1" applyNumberFormat="1" applyFont="1" applyFill="1" applyBorder="1" applyAlignment="1">
      <alignment horizontal="right" vertical="center"/>
    </xf>
    <xf numFmtId="0" fontId="4" fillId="5" borderId="81" xfId="1" applyFont="1" applyFill="1" applyBorder="1" applyAlignment="1">
      <alignment horizontal="center" vertical="center"/>
    </xf>
    <xf numFmtId="0" fontId="4" fillId="5" borderId="82" xfId="1" applyFont="1" applyFill="1" applyBorder="1" applyAlignment="1">
      <alignment horizontal="center" vertical="center" wrapText="1"/>
    </xf>
    <xf numFmtId="0" fontId="4" fillId="5" borderId="83" xfId="1" applyFont="1" applyFill="1" applyBorder="1" applyAlignment="1">
      <alignment horizontal="center" vertical="center" wrapText="1"/>
    </xf>
    <xf numFmtId="0" fontId="4" fillId="5" borderId="136" xfId="1" applyFont="1" applyFill="1" applyBorder="1" applyAlignment="1">
      <alignment horizontal="center" vertical="center" wrapText="1"/>
    </xf>
    <xf numFmtId="0" fontId="13" fillId="8" borderId="181" xfId="1" applyFont="1" applyFill="1" applyBorder="1" applyAlignment="1">
      <alignment horizontal="center" vertical="center"/>
    </xf>
    <xf numFmtId="0" fontId="13" fillId="8" borderId="188" xfId="1" applyFont="1" applyFill="1" applyBorder="1" applyAlignment="1">
      <alignment horizontal="center" vertical="center"/>
    </xf>
    <xf numFmtId="0" fontId="13" fillId="8" borderId="189" xfId="1" applyFont="1" applyFill="1" applyBorder="1" applyAlignment="1">
      <alignment horizontal="center" vertical="center"/>
    </xf>
    <xf numFmtId="0" fontId="4" fillId="8" borderId="190" xfId="1" applyFont="1" applyFill="1" applyBorder="1" applyAlignment="1">
      <alignment horizontal="center" vertical="center"/>
    </xf>
    <xf numFmtId="0" fontId="4" fillId="8" borderId="189" xfId="1" applyFont="1" applyFill="1" applyBorder="1" applyAlignment="1">
      <alignment horizontal="center" vertical="center"/>
    </xf>
    <xf numFmtId="0" fontId="4" fillId="8" borderId="191" xfId="1" applyFont="1" applyFill="1" applyBorder="1" applyAlignment="1">
      <alignment horizontal="center" vertical="center"/>
    </xf>
    <xf numFmtId="0" fontId="4" fillId="5" borderId="82"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4" xfId="1" applyFont="1" applyFill="1" applyBorder="1" applyAlignment="1">
      <alignment horizontal="center" vertical="center"/>
    </xf>
    <xf numFmtId="186" fontId="4" fillId="8" borderId="48" xfId="1" applyNumberFormat="1" applyFont="1" applyFill="1" applyBorder="1" applyAlignment="1">
      <alignment horizontal="center" vertical="center"/>
    </xf>
    <xf numFmtId="186" fontId="4" fillId="8" borderId="14" xfId="1" applyNumberFormat="1" applyFont="1" applyFill="1" applyBorder="1" applyAlignment="1">
      <alignment horizontal="center" vertical="center"/>
    </xf>
    <xf numFmtId="185" fontId="4" fillId="8" borderId="14" xfId="1" applyNumberFormat="1" applyFont="1" applyFill="1" applyBorder="1" applyAlignment="1">
      <alignment horizontal="center" vertical="center"/>
    </xf>
    <xf numFmtId="185" fontId="4" fillId="8" borderId="49" xfId="1" applyNumberFormat="1" applyFont="1" applyFill="1" applyBorder="1" applyAlignment="1">
      <alignment horizontal="center" vertical="center"/>
    </xf>
    <xf numFmtId="9" fontId="4" fillId="8" borderId="48" xfId="1" applyNumberFormat="1" applyFont="1" applyFill="1" applyBorder="1" applyAlignment="1">
      <alignment horizontal="center" vertical="center"/>
    </xf>
    <xf numFmtId="9" fontId="4" fillId="8" borderId="14" xfId="1" applyNumberFormat="1" applyFont="1" applyFill="1" applyBorder="1" applyAlignment="1">
      <alignment horizontal="center" vertical="center"/>
    </xf>
    <xf numFmtId="0" fontId="4" fillId="8" borderId="187" xfId="1" applyFont="1" applyFill="1" applyBorder="1" applyAlignment="1">
      <alignment horizontal="right" vertical="center"/>
    </xf>
    <xf numFmtId="0" fontId="4" fillId="8" borderId="112" xfId="1" applyFont="1" applyFill="1" applyBorder="1" applyAlignment="1">
      <alignment horizontal="right" vertical="center"/>
    </xf>
    <xf numFmtId="0" fontId="13" fillId="8" borderId="3" xfId="1" applyFont="1" applyFill="1" applyBorder="1" applyAlignment="1">
      <alignment horizontal="center" vertical="center"/>
    </xf>
    <xf numFmtId="0" fontId="13" fillId="8" borderId="9" xfId="1" applyFont="1" applyFill="1" applyBorder="1" applyAlignment="1">
      <alignment horizontal="center" vertical="center"/>
    </xf>
    <xf numFmtId="0" fontId="4" fillId="8" borderId="18" xfId="1" applyFont="1" applyFill="1" applyBorder="1" applyAlignment="1">
      <alignment horizontal="center" vertical="center"/>
    </xf>
    <xf numFmtId="0" fontId="4" fillId="8" borderId="32" xfId="1" applyFont="1" applyFill="1" applyBorder="1" applyAlignment="1">
      <alignment horizontal="center" vertical="center"/>
    </xf>
    <xf numFmtId="184" fontId="4" fillId="8" borderId="187" xfId="1" applyNumberFormat="1" applyFont="1" applyFill="1" applyBorder="1" applyAlignment="1">
      <alignment horizontal="right" vertical="center"/>
    </xf>
    <xf numFmtId="187" fontId="4" fillId="8" borderId="181" xfId="1" applyNumberFormat="1" applyFont="1" applyFill="1" applyBorder="1" applyAlignment="1">
      <alignment horizontal="center" vertical="center"/>
    </xf>
    <xf numFmtId="187" fontId="4" fillId="8" borderId="25" xfId="1" applyNumberFormat="1" applyFont="1" applyFill="1" applyBorder="1" applyAlignment="1">
      <alignment horizontal="center" vertical="center"/>
    </xf>
    <xf numFmtId="186" fontId="4" fillId="8" borderId="202" xfId="1" applyNumberFormat="1" applyFont="1" applyFill="1" applyBorder="1" applyAlignment="1">
      <alignment horizontal="center" vertical="center" wrapText="1" readingOrder="1"/>
    </xf>
    <xf numFmtId="186" fontId="4" fillId="8" borderId="203" xfId="1" applyNumberFormat="1" applyFont="1" applyFill="1" applyBorder="1" applyAlignment="1">
      <alignment horizontal="center" vertical="center" wrapText="1" readingOrder="1"/>
    </xf>
    <xf numFmtId="186" fontId="4" fillId="8" borderId="204" xfId="1" applyNumberFormat="1" applyFont="1" applyFill="1" applyBorder="1" applyAlignment="1">
      <alignment horizontal="center" vertical="center" wrapText="1" readingOrder="1"/>
    </xf>
    <xf numFmtId="186" fontId="4" fillId="8" borderId="107" xfId="1" applyNumberFormat="1" applyFont="1" applyFill="1" applyBorder="1" applyAlignment="1">
      <alignment horizontal="center" vertical="center" wrapText="1" readingOrder="1"/>
    </xf>
    <xf numFmtId="186" fontId="4" fillId="8" borderId="121" xfId="1" applyNumberFormat="1" applyFont="1" applyFill="1" applyBorder="1" applyAlignment="1">
      <alignment horizontal="center" vertical="center" wrapText="1" readingOrder="1"/>
    </xf>
    <xf numFmtId="186" fontId="4" fillId="8" borderId="122" xfId="1" applyNumberFormat="1" applyFont="1" applyFill="1" applyBorder="1" applyAlignment="1">
      <alignment horizontal="center" vertical="center" wrapText="1" readingOrder="1"/>
    </xf>
    <xf numFmtId="186" fontId="4" fillId="8" borderId="205" xfId="1" applyNumberFormat="1" applyFont="1" applyFill="1" applyBorder="1" applyAlignment="1">
      <alignment horizontal="center" vertical="center" wrapText="1" readingOrder="1"/>
    </xf>
    <xf numFmtId="186" fontId="4" fillId="8" borderId="206" xfId="1" applyNumberFormat="1" applyFont="1" applyFill="1" applyBorder="1" applyAlignment="1">
      <alignment horizontal="center" vertical="center" wrapText="1" readingOrder="1"/>
    </xf>
    <xf numFmtId="186" fontId="4" fillId="8" borderId="207" xfId="1" applyNumberFormat="1" applyFont="1" applyFill="1" applyBorder="1" applyAlignment="1">
      <alignment horizontal="center" vertical="center" wrapText="1" readingOrder="1"/>
    </xf>
    <xf numFmtId="187" fontId="4" fillId="8" borderId="189" xfId="1" applyNumberFormat="1" applyFont="1" applyFill="1" applyBorder="1" applyAlignment="1">
      <alignment horizontal="center" vertical="center"/>
    </xf>
    <xf numFmtId="187" fontId="4" fillId="8" borderId="72" xfId="1" applyNumberFormat="1" applyFont="1" applyFill="1" applyBorder="1" applyAlignment="1">
      <alignment horizontal="center" vertical="center"/>
    </xf>
    <xf numFmtId="187" fontId="4" fillId="8" borderId="14" xfId="1" applyNumberFormat="1" applyFont="1" applyFill="1" applyBorder="1" applyAlignment="1">
      <alignment horizontal="center" vertical="center"/>
    </xf>
    <xf numFmtId="187" fontId="4" fillId="8" borderId="50" xfId="1" applyNumberFormat="1" applyFont="1" applyFill="1" applyBorder="1" applyAlignment="1">
      <alignment horizontal="center" vertical="center"/>
    </xf>
    <xf numFmtId="0" fontId="4" fillId="8" borderId="4" xfId="1" applyFont="1" applyFill="1" applyBorder="1" applyAlignment="1">
      <alignment horizontal="center" vertical="center" textRotation="255"/>
    </xf>
    <xf numFmtId="0" fontId="4" fillId="8" borderId="35" xfId="1" applyFont="1" applyFill="1" applyBorder="1" applyAlignment="1">
      <alignment horizontal="center" vertical="center" textRotation="255"/>
    </xf>
    <xf numFmtId="0" fontId="4" fillId="8" borderId="18" xfId="1" applyFont="1" applyFill="1" applyBorder="1" applyAlignment="1">
      <alignment vertical="center"/>
    </xf>
    <xf numFmtId="0" fontId="4" fillId="8" borderId="32" xfId="1" applyFont="1" applyFill="1" applyBorder="1" applyAlignment="1">
      <alignment vertical="center"/>
    </xf>
    <xf numFmtId="0" fontId="9" fillId="8" borderId="187" xfId="1" applyFont="1" applyFill="1" applyBorder="1" applyAlignment="1">
      <alignment horizontal="center" vertical="center" textRotation="255" wrapText="1"/>
    </xf>
    <xf numFmtId="0" fontId="9" fillId="8" borderId="187" xfId="1" applyFont="1" applyFill="1" applyBorder="1" applyAlignment="1">
      <alignment horizontal="center" vertical="center" textRotation="255"/>
    </xf>
    <xf numFmtId="0" fontId="9" fillId="8" borderId="76" xfId="1" applyFont="1" applyFill="1" applyBorder="1" applyAlignment="1">
      <alignment horizontal="center" vertical="center" textRotation="255"/>
    </xf>
    <xf numFmtId="0" fontId="9" fillId="8" borderId="183" xfId="1" applyFont="1" applyFill="1" applyBorder="1" applyAlignment="1">
      <alignment horizontal="center" vertical="center" textRotation="255"/>
    </xf>
    <xf numFmtId="0" fontId="9" fillId="8" borderId="184" xfId="1" applyFont="1" applyFill="1" applyBorder="1" applyAlignment="1">
      <alignment horizontal="center" vertical="center" textRotation="255"/>
    </xf>
    <xf numFmtId="0" fontId="4" fillId="8" borderId="24" xfId="1" applyFont="1" applyFill="1" applyBorder="1" applyAlignment="1">
      <alignment horizontal="center" vertical="center"/>
    </xf>
    <xf numFmtId="0" fontId="4" fillId="5" borderId="59" xfId="1" applyFont="1" applyFill="1" applyBorder="1" applyAlignment="1">
      <alignment horizontal="center" vertical="center" textRotation="255"/>
    </xf>
    <xf numFmtId="0" fontId="4" fillId="5" borderId="76" xfId="1" applyFont="1" applyFill="1" applyBorder="1" applyAlignment="1">
      <alignment horizontal="center" vertical="center" textRotation="255"/>
    </xf>
    <xf numFmtId="0" fontId="9" fillId="5" borderId="180" xfId="1" applyFont="1" applyFill="1" applyBorder="1" applyAlignment="1">
      <alignment horizontal="center" vertical="center" wrapText="1"/>
    </xf>
    <xf numFmtId="0" fontId="9" fillId="5" borderId="181" xfId="1" applyFont="1" applyFill="1" applyBorder="1" applyAlignment="1">
      <alignment horizontal="center" vertical="center"/>
    </xf>
    <xf numFmtId="0" fontId="9" fillId="5" borderId="182" xfId="1" applyFont="1" applyFill="1" applyBorder="1" applyAlignment="1">
      <alignment horizontal="center" vertical="center"/>
    </xf>
    <xf numFmtId="183" fontId="4" fillId="5" borderId="181" xfId="1" applyNumberFormat="1" applyFont="1" applyFill="1" applyBorder="1" applyAlignment="1">
      <alignment horizontal="center" vertical="center"/>
    </xf>
    <xf numFmtId="183" fontId="4" fillId="5" borderId="182" xfId="1" applyNumberFormat="1" applyFont="1" applyFill="1" applyBorder="1" applyAlignment="1">
      <alignment horizontal="center" vertical="center"/>
    </xf>
    <xf numFmtId="0" fontId="4" fillId="5" borderId="56" xfId="1" applyFont="1" applyFill="1" applyBorder="1" applyAlignment="1">
      <alignment horizontal="center" vertical="center" wrapText="1"/>
    </xf>
    <xf numFmtId="0" fontId="4" fillId="5" borderId="187" xfId="1" applyFont="1" applyFill="1" applyBorder="1" applyAlignment="1">
      <alignment horizontal="center" vertical="center" wrapText="1"/>
    </xf>
    <xf numFmtId="0" fontId="4" fillId="5" borderId="104" xfId="1" applyFont="1" applyFill="1" applyBorder="1" applyAlignment="1">
      <alignment horizontal="center" vertical="center" wrapText="1"/>
    </xf>
    <xf numFmtId="0" fontId="4" fillId="5" borderId="112" xfId="1" applyFont="1" applyFill="1" applyBorder="1" applyAlignment="1">
      <alignment horizontal="center" vertical="center" wrapText="1"/>
    </xf>
    <xf numFmtId="0" fontId="4" fillId="5" borderId="24" xfId="1" applyFont="1" applyFill="1" applyBorder="1" applyAlignment="1">
      <alignment horizontal="center" vertical="center"/>
    </xf>
    <xf numFmtId="0" fontId="4" fillId="5" borderId="76" xfId="1" applyFont="1" applyFill="1" applyBorder="1" applyAlignment="1">
      <alignment horizontal="center" vertical="center"/>
    </xf>
    <xf numFmtId="0" fontId="4" fillId="5" borderId="55" xfId="1" applyFont="1" applyFill="1" applyBorder="1" applyAlignment="1">
      <alignment horizontal="center" vertical="distributed" textRotation="255" justifyLastLine="1"/>
    </xf>
    <xf numFmtId="0" fontId="4" fillId="5" borderId="113" xfId="1" applyFont="1" applyFill="1" applyBorder="1" applyAlignment="1">
      <alignment horizontal="center" vertical="distributed" textRotation="255" justifyLastLine="1"/>
    </xf>
    <xf numFmtId="0" fontId="4" fillId="5" borderId="59" xfId="1" applyFont="1" applyFill="1" applyBorder="1" applyAlignment="1">
      <alignment horizontal="center" vertical="distributed" textRotation="255" justifyLastLine="1"/>
    </xf>
    <xf numFmtId="0" fontId="4" fillId="5" borderId="76" xfId="1" applyFont="1" applyFill="1" applyBorder="1" applyAlignment="1">
      <alignment horizontal="center" vertical="distributed" textRotation="255" justifyLastLine="1"/>
    </xf>
    <xf numFmtId="183" fontId="4" fillId="5"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5" fillId="0" borderId="190" xfId="1" applyNumberFormat="1" applyFont="1" applyBorder="1" applyAlignment="1">
      <alignment horizontal="right" vertical="center"/>
    </xf>
    <xf numFmtId="176" fontId="25"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177" fontId="4" fillId="0" borderId="181"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xf numFmtId="177" fontId="4" fillId="0" borderId="123" xfId="1" applyNumberFormat="1" applyFont="1" applyBorder="1" applyAlignment="1"/>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5" fillId="0" borderId="85" xfId="1" applyNumberFormat="1" applyFont="1" applyBorder="1" applyAlignment="1">
      <alignment horizontal="right" vertical="center"/>
    </xf>
    <xf numFmtId="177" fontId="25"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25" xfId="1" applyFont="1" applyBorder="1" applyAlignment="1">
      <alignment horizontal="right"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115" xfId="1" applyFont="1" applyBorder="1" applyAlignment="1">
      <alignment horizontal="right" vertical="center"/>
    </xf>
    <xf numFmtId="0" fontId="4" fillId="0" borderId="65" xfId="1" applyFont="1" applyBorder="1" applyAlignment="1">
      <alignment horizontal="right" vertical="center"/>
    </xf>
    <xf numFmtId="0" fontId="4" fillId="0" borderId="65" xfId="1" applyFont="1" applyBorder="1" applyAlignment="1">
      <alignment horizontal="left" vertical="center"/>
    </xf>
    <xf numFmtId="0" fontId="4" fillId="0" borderId="65" xfId="0" applyFont="1" applyBorder="1" applyAlignment="1">
      <alignment horizontal="left" vertical="center"/>
    </xf>
    <xf numFmtId="0" fontId="4" fillId="0" borderId="65" xfId="1" applyFont="1" applyBorder="1" applyAlignment="1">
      <alignment horizontal="center" vertical="center"/>
    </xf>
    <xf numFmtId="0" fontId="4" fillId="0" borderId="65" xfId="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4" fillId="0" borderId="115" xfId="1" applyFont="1" applyBorder="1" applyAlignment="1">
      <alignment horizontal="center" vertical="center"/>
    </xf>
    <xf numFmtId="0" fontId="4" fillId="0" borderId="66"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82" xfId="1" applyFont="1" applyBorder="1" applyAlignment="1">
      <alignment horizontal="right" vertical="center"/>
    </xf>
    <xf numFmtId="177" fontId="25" fillId="0" borderId="127" xfId="1" applyNumberFormat="1" applyFont="1" applyBorder="1" applyAlignment="1">
      <alignment horizontal="right" vertical="center"/>
    </xf>
    <xf numFmtId="177" fontId="25"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5" fillId="0" borderId="57" xfId="1" applyNumberFormat="1" applyFont="1" applyBorder="1" applyAlignment="1">
      <alignment horizontal="right" vertical="center"/>
    </xf>
    <xf numFmtId="176" fontId="25"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80" xfId="1" applyFont="1" applyBorder="1" applyAlignment="1">
      <alignment vertical="center"/>
    </xf>
    <xf numFmtId="0" fontId="4" fillId="0" borderId="181"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0" fontId="4" fillId="0" borderId="180" xfId="1" applyFont="1" applyBorder="1" applyAlignment="1">
      <alignment horizontal="center" vertical="center"/>
    </xf>
    <xf numFmtId="0" fontId="4" fillId="0" borderId="181" xfId="1" applyFont="1" applyBorder="1" applyAlignment="1">
      <alignment horizontal="center" vertical="center"/>
    </xf>
    <xf numFmtId="0" fontId="4" fillId="0" borderId="182" xfId="1" applyFont="1" applyBorder="1" applyAlignment="1">
      <alignment horizontal="center"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82"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4"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177" fontId="4" fillId="0" borderId="70"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18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159"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177" fontId="4" fillId="0" borderId="181" xfId="1" applyNumberFormat="1" applyFont="1" applyBorder="1" applyAlignment="1">
      <alignment wrapText="1"/>
    </xf>
    <xf numFmtId="177" fontId="4" fillId="0" borderId="123" xfId="1" applyNumberFormat="1" applyFont="1" applyBorder="1" applyAlignment="1">
      <alignment wrapText="1"/>
    </xf>
    <xf numFmtId="177" fontId="4" fillId="0" borderId="120" xfId="1" applyNumberFormat="1" applyFont="1" applyBorder="1" applyAlignment="1"/>
    <xf numFmtId="177" fontId="4" fillId="0" borderId="71"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86"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54"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13" xfId="1" applyFont="1" applyBorder="1" applyAlignment="1">
      <alignment horizontal="center" vertical="center"/>
    </xf>
    <xf numFmtId="0" fontId="7" fillId="5" borderId="5" xfId="1" applyFont="1" applyFill="1" applyBorder="1" applyAlignment="1">
      <alignment horizontal="left" vertical="top" wrapText="1"/>
    </xf>
    <xf numFmtId="0" fontId="9" fillId="0" borderId="22" xfId="1" applyFont="1" applyBorder="1" applyAlignment="1">
      <alignment horizontal="center" vertical="center" wrapText="1"/>
    </xf>
    <xf numFmtId="0" fontId="9" fillId="0" borderId="181"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187" xfId="1" applyFill="1" applyBorder="1" applyAlignment="1">
      <alignment horizontal="left" wrapText="1"/>
    </xf>
    <xf numFmtId="0" fontId="3" fillId="5" borderId="187" xfId="1" applyFill="1" applyBorder="1" applyAlignment="1"/>
    <xf numFmtId="0" fontId="3" fillId="5" borderId="0" xfId="1" applyFill="1" applyAlignment="1">
      <alignment horizontal="center"/>
    </xf>
    <xf numFmtId="0" fontId="4" fillId="5" borderId="187" xfId="1" applyFont="1" applyFill="1" applyBorder="1" applyAlignment="1"/>
    <xf numFmtId="0" fontId="3" fillId="5" borderId="187" xfId="1" applyFill="1" applyBorder="1" applyAlignment="1">
      <alignment horizontal="center" vertical="center"/>
    </xf>
    <xf numFmtId="0" fontId="3" fillId="5" borderId="187"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3" fillId="5" borderId="0" xfId="1" applyFill="1" applyAlignment="1">
      <alignment horizontal="left" vertical="top" wrapText="1"/>
    </xf>
    <xf numFmtId="0" fontId="3" fillId="5" borderId="0" xfId="1" applyFill="1" applyAlignment="1">
      <alignment horizontal="left" vertical="top"/>
    </xf>
    <xf numFmtId="0" fontId="50" fillId="5" borderId="0" xfId="0" applyFont="1" applyFill="1" applyAlignment="1">
      <alignment horizontal="center" vertical="center"/>
    </xf>
    <xf numFmtId="0" fontId="15" fillId="5" borderId="0" xfId="0" applyFont="1" applyFill="1" applyAlignment="1">
      <alignment horizontal="left" vertical="center" wrapText="1"/>
    </xf>
    <xf numFmtId="0" fontId="15" fillId="5" borderId="0" xfId="0" applyFont="1" applyFill="1" applyAlignment="1">
      <alignment horizontal="left" vertical="top" wrapText="1"/>
    </xf>
    <xf numFmtId="0" fontId="51" fillId="5" borderId="0" xfId="0" applyFont="1" applyFill="1" applyAlignment="1">
      <alignment horizontal="left" vertical="top" wrapText="1"/>
    </xf>
    <xf numFmtId="0" fontId="54" fillId="5" borderId="0" xfId="0" applyFont="1" applyFill="1" applyAlignment="1">
      <alignment horizontal="center" vertical="top" wrapText="1"/>
    </xf>
    <xf numFmtId="0" fontId="37" fillId="5" borderId="0" xfId="0" applyFont="1" applyFill="1" applyAlignment="1">
      <alignment horizontal="center" vertical="center"/>
    </xf>
    <xf numFmtId="0" fontId="44" fillId="5" borderId="187" xfId="0" applyFont="1" applyFill="1" applyBorder="1" applyAlignment="1">
      <alignment horizontal="center" vertical="top" wrapText="1"/>
    </xf>
    <xf numFmtId="0" fontId="3" fillId="5" borderId="187" xfId="0" applyFont="1" applyFill="1" applyBorder="1" applyAlignment="1">
      <alignment horizontal="left" vertical="top" wrapText="1"/>
    </xf>
    <xf numFmtId="0" fontId="43" fillId="5" borderId="187" xfId="0" applyFont="1" applyFill="1" applyBorder="1" applyAlignment="1">
      <alignment horizontal="left" vertical="top" wrapText="1"/>
    </xf>
    <xf numFmtId="0" fontId="44" fillId="5" borderId="90" xfId="0" applyFont="1" applyFill="1" applyBorder="1" applyAlignment="1">
      <alignment horizontal="center" vertical="top" wrapText="1"/>
    </xf>
    <xf numFmtId="0" fontId="44" fillId="5" borderId="0" xfId="0" applyFont="1" applyFill="1" applyAlignment="1">
      <alignment horizontal="center" vertical="top" wrapText="1"/>
    </xf>
    <xf numFmtId="0" fontId="44" fillId="5" borderId="183" xfId="0" applyFont="1" applyFill="1" applyBorder="1" applyAlignment="1">
      <alignment horizontal="center" vertical="top" wrapText="1"/>
    </xf>
    <xf numFmtId="0" fontId="37" fillId="5" borderId="187" xfId="0" applyFont="1" applyFill="1" applyBorder="1" applyAlignment="1">
      <alignment horizontal="center" vertical="center" wrapText="1"/>
    </xf>
    <xf numFmtId="0" fontId="38" fillId="5" borderId="0" xfId="0" applyFont="1" applyFill="1" applyAlignment="1">
      <alignment horizontal="center" vertical="center"/>
    </xf>
    <xf numFmtId="0" fontId="39" fillId="5" borderId="0" xfId="0" applyFont="1" applyFill="1" applyAlignment="1">
      <alignment horizontal="left" vertical="top"/>
    </xf>
    <xf numFmtId="0" fontId="37" fillId="5" borderId="180" xfId="0" applyFont="1" applyFill="1" applyBorder="1" applyAlignment="1">
      <alignment horizontal="center" vertical="top"/>
    </xf>
    <xf numFmtId="0" fontId="37" fillId="5" borderId="181" xfId="0" applyFont="1" applyFill="1" applyBorder="1" applyAlignment="1">
      <alignment horizontal="center" vertical="top"/>
    </xf>
    <xf numFmtId="0" fontId="37" fillId="5" borderId="182" xfId="0" applyFont="1" applyFill="1" applyBorder="1" applyAlignment="1">
      <alignment horizontal="center" vertical="top"/>
    </xf>
    <xf numFmtId="0" fontId="37" fillId="5" borderId="187" xfId="0" applyFont="1" applyFill="1" applyBorder="1" applyAlignment="1">
      <alignment horizontal="center" vertical="center"/>
    </xf>
    <xf numFmtId="0" fontId="37" fillId="0" borderId="27" xfId="0" applyFont="1" applyBorder="1" applyAlignment="1">
      <alignment horizontal="center" vertical="top" wrapText="1"/>
    </xf>
    <xf numFmtId="0" fontId="37" fillId="0" borderId="18" xfId="0" applyFont="1" applyBorder="1" applyAlignment="1">
      <alignment horizontal="center" vertical="top"/>
    </xf>
    <xf numFmtId="0" fontId="37" fillId="0" borderId="32" xfId="0" applyFont="1" applyBorder="1" applyAlignment="1">
      <alignment horizontal="center" vertical="top"/>
    </xf>
    <xf numFmtId="0" fontId="37" fillId="5" borderId="27" xfId="0" applyFont="1" applyFill="1" applyBorder="1" applyAlignment="1">
      <alignment horizontal="center" vertical="top" wrapText="1"/>
    </xf>
    <xf numFmtId="0" fontId="37" fillId="5" borderId="18" xfId="0" applyFont="1" applyFill="1" applyBorder="1" applyAlignment="1">
      <alignment horizontal="center" vertical="top"/>
    </xf>
    <xf numFmtId="0" fontId="37" fillId="5" borderId="32" xfId="0" applyFont="1" applyFill="1" applyBorder="1" applyAlignment="1">
      <alignment horizontal="center" vertical="top"/>
    </xf>
    <xf numFmtId="0" fontId="37" fillId="5" borderId="0" xfId="0" applyFont="1" applyFill="1" applyAlignment="1">
      <alignment horizontal="left" vertical="center" wrapText="1"/>
    </xf>
    <xf numFmtId="0" fontId="37" fillId="5" borderId="18" xfId="0" applyFont="1" applyFill="1" applyBorder="1" applyAlignment="1">
      <alignment horizontal="left" vertical="top" wrapText="1"/>
    </xf>
    <xf numFmtId="0" fontId="37" fillId="5" borderId="0" xfId="0" applyFont="1" applyFill="1" applyAlignment="1">
      <alignment horizontal="left" vertical="top" wrapText="1"/>
    </xf>
    <xf numFmtId="0" fontId="37" fillId="5" borderId="0" xfId="0" applyFont="1" applyFill="1" applyAlignment="1">
      <alignment horizontal="left" vertical="top"/>
    </xf>
    <xf numFmtId="0" fontId="45" fillId="5" borderId="0" xfId="0" applyFont="1" applyFill="1" applyAlignment="1">
      <alignment horizontal="center" vertical="center"/>
    </xf>
    <xf numFmtId="0" fontId="46" fillId="5" borderId="0" xfId="0" applyFont="1" applyFill="1" applyAlignment="1">
      <alignment horizontal="center" vertical="center"/>
    </xf>
    <xf numFmtId="0" fontId="37" fillId="5" borderId="178" xfId="0" applyFont="1" applyFill="1" applyBorder="1" applyAlignment="1">
      <alignment horizontal="left" vertical="center" wrapText="1"/>
    </xf>
    <xf numFmtId="0" fontId="10" fillId="0" borderId="0" xfId="0" applyFont="1" applyFill="1" applyAlignment="1">
      <alignment horizontal="center" vertical="center" wrapText="1"/>
    </xf>
    <xf numFmtId="0" fontId="37" fillId="0" borderId="0" xfId="0" applyFont="1" applyAlignment="1">
      <alignment horizontal="left" vertical="top" wrapText="1"/>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58" fontId="26" fillId="5" borderId="187" xfId="3" applyNumberFormat="1" applyFont="1" applyFill="1" applyBorder="1" applyAlignment="1">
      <alignment horizontal="center" vertical="center"/>
    </xf>
    <xf numFmtId="0" fontId="26" fillId="5" borderId="38" xfId="3" applyFont="1" applyFill="1" applyBorder="1" applyAlignment="1">
      <alignment horizontal="left" vertical="center" wrapText="1"/>
    </xf>
    <xf numFmtId="0" fontId="26" fillId="5" borderId="0" xfId="3" applyFont="1" applyFill="1" applyAlignment="1">
      <alignment horizontal="left" vertical="center" wrapText="1"/>
    </xf>
    <xf numFmtId="0" fontId="37" fillId="5" borderId="180" xfId="0" applyFont="1" applyFill="1" applyBorder="1" applyAlignment="1">
      <alignment horizontal="left" vertical="top" wrapText="1"/>
    </xf>
    <xf numFmtId="0" fontId="37" fillId="5" borderId="181" xfId="0" applyFont="1" applyFill="1" applyBorder="1" applyAlignment="1">
      <alignment horizontal="left" vertical="top"/>
    </xf>
    <xf numFmtId="0" fontId="37" fillId="5" borderId="182" xfId="0" applyFont="1" applyFill="1" applyBorder="1" applyAlignment="1">
      <alignment horizontal="left" vertical="top"/>
    </xf>
    <xf numFmtId="0" fontId="40" fillId="5" borderId="180" xfId="0" applyFont="1" applyFill="1" applyBorder="1" applyAlignment="1">
      <alignment horizontal="center" vertical="center"/>
    </xf>
    <xf numFmtId="0" fontId="40" fillId="5" borderId="181" xfId="0" applyFont="1" applyFill="1" applyBorder="1" applyAlignment="1">
      <alignment horizontal="center" vertical="center"/>
    </xf>
    <xf numFmtId="0" fontId="40" fillId="5" borderId="182" xfId="0" applyFont="1" applyFill="1" applyBorder="1" applyAlignment="1">
      <alignment horizontal="center" vertical="center"/>
    </xf>
    <xf numFmtId="0" fontId="37" fillId="5" borderId="3" xfId="0" applyFont="1" applyFill="1" applyBorder="1" applyAlignment="1">
      <alignment horizontal="left" vertical="top" wrapText="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193" fontId="15" fillId="0" borderId="109" xfId="3" applyNumberFormat="1" applyBorder="1" applyAlignment="1">
      <alignment horizontal="center" vertical="center" wrapText="1" justifyLastLine="1"/>
    </xf>
    <xf numFmtId="193" fontId="15" fillId="0" borderId="146" xfId="3" applyNumberFormat="1" applyBorder="1" applyAlignment="1">
      <alignment horizontal="center" vertical="center" wrapText="1" justifyLastLine="1"/>
    </xf>
    <xf numFmtId="0" fontId="27"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0" fontId="15" fillId="0" borderId="146"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5" borderId="0" xfId="3" applyFill="1" applyAlignment="1">
      <alignment vertical="center" wrapText="1"/>
    </xf>
    <xf numFmtId="0" fontId="15" fillId="0" borderId="0" xfId="3"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38" xfId="3" applyFill="1" applyBorder="1" applyAlignment="1">
      <alignment vertical="center" shrinkToFit="1"/>
    </xf>
    <xf numFmtId="0" fontId="15" fillId="5" borderId="0" xfId="3" applyFill="1" applyAlignment="1">
      <alignment vertical="center" wrapText="1" shrinkToFi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0" xfId="3" applyFont="1" applyFill="1" applyAlignment="1">
      <alignment horizontal="left" vertical="center" wrapText="1"/>
    </xf>
    <xf numFmtId="0" fontId="15" fillId="5" borderId="0" xfId="3" applyFont="1" applyFill="1" applyAlignment="1">
      <alignment vertical="center" wrapText="1"/>
    </xf>
    <xf numFmtId="0" fontId="15" fillId="5" borderId="0" xfId="3" applyFont="1" applyFill="1" applyAlignment="1">
      <alignment vertical="center"/>
    </xf>
    <xf numFmtId="0" fontId="15" fillId="5" borderId="187" xfId="3" applyFill="1" applyBorder="1" applyAlignment="1">
      <alignment vertical="center" wrapText="1"/>
    </xf>
    <xf numFmtId="0" fontId="15" fillId="0" borderId="0" xfId="3" applyAlignment="1">
      <alignment horizontal="left" vertical="center" wrapText="1"/>
    </xf>
    <xf numFmtId="0" fontId="15" fillId="0" borderId="187" xfId="3" applyBorder="1" applyAlignment="1">
      <alignment vertical="center"/>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Font="1" applyBorder="1" applyAlignment="1">
      <alignment horizontal="center" vertical="center" textRotation="255"/>
    </xf>
    <xf numFmtId="0" fontId="15" fillId="5" borderId="187" xfId="3" applyFont="1" applyFill="1" applyBorder="1" applyAlignment="1">
      <alignment horizontal="center" vertical="center"/>
    </xf>
    <xf numFmtId="180" fontId="15" fillId="5" borderId="180" xfId="3" applyNumberFormat="1" applyFont="1" applyFill="1" applyBorder="1" applyAlignment="1">
      <alignment horizontal="center" vertical="center"/>
    </xf>
    <xf numFmtId="180" fontId="15" fillId="5" borderId="181" xfId="3" applyNumberFormat="1" applyFont="1" applyFill="1" applyBorder="1" applyAlignment="1">
      <alignment horizontal="center" vertical="center"/>
    </xf>
    <xf numFmtId="0" fontId="26" fillId="5" borderId="27" xfId="3" applyFont="1" applyFill="1" applyBorder="1" applyAlignment="1">
      <alignment horizontal="left" vertical="center" wrapText="1"/>
    </xf>
    <xf numFmtId="0" fontId="26" fillId="5" borderId="18"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0" xfId="3" applyFont="1" applyFill="1" applyBorder="1" applyAlignment="1">
      <alignment horizontal="left" vertical="center" wrapText="1"/>
    </xf>
    <xf numFmtId="0" fontId="26" fillId="5" borderId="3" xfId="3" applyFont="1" applyFill="1" applyBorder="1" applyAlignment="1">
      <alignment horizontal="left" vertical="center" wrapText="1"/>
    </xf>
    <xf numFmtId="0" fontId="26" fillId="5" borderId="9" xfId="3" applyFont="1" applyFill="1" applyBorder="1" applyAlignment="1">
      <alignment horizontal="left" vertical="center" wrapText="1"/>
    </xf>
    <xf numFmtId="180" fontId="15" fillId="5" borderId="27" xfId="3" applyNumberFormat="1" applyFont="1" applyFill="1" applyBorder="1" applyAlignment="1">
      <alignment horizontal="center" vertical="center"/>
    </xf>
    <xf numFmtId="180" fontId="15" fillId="5" borderId="18" xfId="3" applyNumberFormat="1" applyFont="1" applyFill="1" applyBorder="1" applyAlignment="1">
      <alignment horizontal="center" vertical="center"/>
    </xf>
    <xf numFmtId="180" fontId="15" fillId="5" borderId="10" xfId="3" applyNumberFormat="1" applyFont="1" applyFill="1" applyBorder="1" applyAlignment="1">
      <alignment horizontal="center" vertical="center"/>
    </xf>
    <xf numFmtId="180" fontId="15" fillId="5" borderId="3" xfId="3" applyNumberFormat="1" applyFont="1" applyFill="1" applyBorder="1" applyAlignment="1">
      <alignment horizontal="center" vertical="center"/>
    </xf>
    <xf numFmtId="180" fontId="15" fillId="4" borderId="180" xfId="3" applyNumberFormat="1" applyFont="1" applyFill="1" applyBorder="1" applyAlignment="1">
      <alignment horizontal="center" vertical="center"/>
    </xf>
    <xf numFmtId="180" fontId="15" fillId="4" borderId="181" xfId="3" applyNumberFormat="1" applyFont="1" applyFill="1" applyBorder="1" applyAlignment="1">
      <alignment horizontal="center" vertical="center"/>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ont="1" applyFill="1" applyAlignment="1">
      <alignment horizontal="left" vertical="top" wrapText="1"/>
    </xf>
    <xf numFmtId="183" fontId="15" fillId="5" borderId="32" xfId="3" applyNumberFormat="1" applyFont="1" applyFill="1" applyBorder="1" applyAlignment="1">
      <alignment horizontal="center" vertical="center"/>
    </xf>
    <xf numFmtId="183" fontId="15" fillId="5" borderId="9" xfId="3" applyNumberFormat="1" applyFont="1" applyFill="1" applyBorder="1" applyAlignment="1">
      <alignment horizontal="center" vertical="center"/>
    </xf>
    <xf numFmtId="0" fontId="15" fillId="5" borderId="187" xfId="3" applyFont="1" applyFill="1" applyBorder="1" applyAlignment="1">
      <alignment horizontal="center" vertical="center" shrinkToFit="1"/>
    </xf>
    <xf numFmtId="0" fontId="15" fillId="0" borderId="187" xfId="3" applyFont="1" applyBorder="1" applyAlignment="1">
      <alignment horizontal="center" vertical="center"/>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0" fontId="15" fillId="0" borderId="187" xfId="3" applyBorder="1" applyAlignment="1">
      <alignment horizontal="center" vertical="center" textRotation="255"/>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0" fontId="15" fillId="5" borderId="187" xfId="3" applyFill="1" applyBorder="1" applyAlignment="1">
      <alignment horizontal="center" vertical="center" shrinkToFit="1"/>
    </xf>
    <xf numFmtId="0" fontId="15" fillId="5" borderId="0" xfId="3" applyFill="1" applyAlignment="1">
      <alignment horizontal="left" vertical="top" wrapText="1"/>
    </xf>
    <xf numFmtId="0" fontId="15" fillId="0" borderId="187" xfId="3" applyBorder="1" applyAlignment="1">
      <alignment horizontal="center" vertical="center"/>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7" xfId="0" applyFont="1" applyFill="1" applyBorder="1" applyAlignment="1">
      <alignment horizontal="center" vertical="center" shrinkToFit="1"/>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4" fillId="3" borderId="187" xfId="2" applyFont="1" applyFill="1" applyBorder="1" applyAlignment="1">
      <alignment horizontal="center" vertical="center" wrapText="1" shrinkToFit="1"/>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20" fillId="3" borderId="187" xfId="0" applyFont="1" applyFill="1" applyBorder="1" applyAlignment="1">
      <alignment horizontal="center" vertical="center" wrapText="1" shrinkToFi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80839</xdr:colOff>
      <xdr:row>8</xdr:row>
      <xdr:rowOff>179070</xdr:rowOff>
    </xdr:from>
    <xdr:to>
      <xdr:col>40</xdr:col>
      <xdr:colOff>31309</xdr:colOff>
      <xdr:row>10</xdr:row>
      <xdr:rowOff>63527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795339" y="2152650"/>
          <a:ext cx="3272790" cy="58549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29042"/>
          <a:ext cx="7185659" cy="864518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64976" y="4610100"/>
          <a:ext cx="540124" cy="603250"/>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23572" y="4629150"/>
          <a:ext cx="702049"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68521" y="4724400"/>
          <a:ext cx="740148"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134470</xdr:colOff>
      <xdr:row>23</xdr:row>
      <xdr:rowOff>11654</xdr:rowOff>
    </xdr:from>
    <xdr:to>
      <xdr:col>10</xdr:col>
      <xdr:colOff>584050</xdr:colOff>
      <xdr:row>25</xdr:row>
      <xdr:rowOff>11654</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8202705" y="9783183"/>
          <a:ext cx="449580" cy="4482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C0B73E9B-1B00-4E52-81AC-A058823BD44B}"/>
            </a:ext>
          </a:extLst>
        </xdr:cNvPr>
        <xdr:cNvSpPr/>
      </xdr:nvSpPr>
      <xdr:spPr>
        <a:xfrm>
          <a:off x="3695700" y="2476500"/>
          <a:ext cx="144780" cy="42672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F3B422FB-1112-44E1-B7DF-5BD8BC6138A7}"/>
            </a:ext>
          </a:extLst>
        </xdr:cNvPr>
        <xdr:cNvSpPr/>
      </xdr:nvSpPr>
      <xdr:spPr>
        <a:xfrm>
          <a:off x="7178040" y="2476500"/>
          <a:ext cx="152400" cy="42672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2"/>
  <sheetViews>
    <sheetView workbookViewId="0">
      <selection activeCell="O3" sqref="O3"/>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56" t="s">
        <v>0</v>
      </c>
      <c r="B1" s="244"/>
      <c r="C1" s="245"/>
      <c r="D1" s="245"/>
      <c r="E1" s="244" t="s">
        <v>1</v>
      </c>
      <c r="F1" s="244" t="s">
        <v>2</v>
      </c>
      <c r="G1" s="246" t="s">
        <v>3</v>
      </c>
      <c r="H1" s="246" t="s">
        <v>4</v>
      </c>
      <c r="I1" s="244" t="s">
        <v>5</v>
      </c>
      <c r="J1" s="246" t="s">
        <v>6</v>
      </c>
      <c r="K1" s="245"/>
      <c r="L1" s="59" t="s">
        <v>7</v>
      </c>
      <c r="M1" s="244" t="s">
        <v>8</v>
      </c>
      <c r="N1" s="245"/>
      <c r="O1" s="245"/>
      <c r="P1" s="81" t="s">
        <v>9</v>
      </c>
      <c r="Q1" s="59"/>
      <c r="R1" s="333"/>
    </row>
    <row r="2" spans="1:19">
      <c r="A2" s="57" t="s">
        <v>10</v>
      </c>
      <c r="B2" s="247" t="s">
        <v>11</v>
      </c>
      <c r="C2" s="247" t="s">
        <v>12</v>
      </c>
      <c r="D2" s="248" t="s">
        <v>13</v>
      </c>
      <c r="E2" s="247" t="s">
        <v>14</v>
      </c>
      <c r="F2" s="247" t="s">
        <v>15</v>
      </c>
      <c r="G2" s="4" t="s">
        <v>16</v>
      </c>
      <c r="H2" s="3" t="s">
        <v>17</v>
      </c>
      <c r="I2" s="249">
        <f>1/3</f>
        <v>0.33333333333333331</v>
      </c>
      <c r="J2" s="3" t="s">
        <v>18</v>
      </c>
      <c r="K2" s="248" t="s">
        <v>19</v>
      </c>
      <c r="L2" s="57" t="s">
        <v>20</v>
      </c>
      <c r="M2" s="247" t="s">
        <v>21</v>
      </c>
      <c r="N2" s="248" t="s">
        <v>22</v>
      </c>
      <c r="O2" t="s">
        <v>23</v>
      </c>
      <c r="P2" s="57">
        <v>1</v>
      </c>
      <c r="Q2" s="332" t="s">
        <v>979</v>
      </c>
      <c r="R2" s="247" t="s">
        <v>982</v>
      </c>
      <c r="S2" s="334" t="s">
        <v>986</v>
      </c>
    </row>
    <row r="3" spans="1:19">
      <c r="A3" s="57" t="s">
        <v>24</v>
      </c>
      <c r="B3" s="247" t="s">
        <v>25</v>
      </c>
      <c r="C3" s="247" t="s">
        <v>26</v>
      </c>
      <c r="D3" s="248" t="s">
        <v>27</v>
      </c>
      <c r="E3" s="247" t="s">
        <v>28</v>
      </c>
      <c r="F3" s="247" t="s">
        <v>29</v>
      </c>
      <c r="G3" s="4" t="s">
        <v>30</v>
      </c>
      <c r="H3" s="4" t="s">
        <v>31</v>
      </c>
      <c r="I3" s="249">
        <f>1/2</f>
        <v>0.5</v>
      </c>
      <c r="J3" s="5" t="s">
        <v>32</v>
      </c>
      <c r="K3" s="248" t="s">
        <v>27</v>
      </c>
      <c r="L3" s="57" t="s">
        <v>33</v>
      </c>
      <c r="M3" s="247" t="s">
        <v>34</v>
      </c>
      <c r="N3" s="248" t="s">
        <v>35</v>
      </c>
      <c r="O3" t="s">
        <v>36</v>
      </c>
      <c r="P3" s="57">
        <v>2</v>
      </c>
      <c r="Q3" s="332" t="s">
        <v>980</v>
      </c>
      <c r="R3" s="247" t="s">
        <v>983</v>
      </c>
      <c r="S3" s="334" t="s">
        <v>987</v>
      </c>
    </row>
    <row r="4" spans="1:19">
      <c r="A4" s="57" t="s">
        <v>37</v>
      </c>
      <c r="C4" s="247" t="s">
        <v>38</v>
      </c>
      <c r="E4" s="247" t="s">
        <v>39</v>
      </c>
      <c r="F4" s="247" t="s">
        <v>40</v>
      </c>
      <c r="G4" s="82" t="s">
        <v>41</v>
      </c>
      <c r="H4" s="4" t="s">
        <v>42</v>
      </c>
      <c r="I4" s="249">
        <f>2/3</f>
        <v>0.66666666666666663</v>
      </c>
      <c r="K4" s="2"/>
      <c r="L4" s="57" t="s">
        <v>43</v>
      </c>
      <c r="N4" s="2" t="s">
        <v>44</v>
      </c>
      <c r="P4" s="57">
        <v>3</v>
      </c>
      <c r="Q4" s="57" t="s">
        <v>981</v>
      </c>
    </row>
    <row r="5" spans="1:19">
      <c r="A5" s="57" t="s">
        <v>45</v>
      </c>
      <c r="F5" s="247" t="s">
        <v>46</v>
      </c>
      <c r="G5" s="82" t="s">
        <v>47</v>
      </c>
      <c r="H5" s="4" t="s">
        <v>48</v>
      </c>
      <c r="I5" s="249">
        <f>3/4</f>
        <v>0.75</v>
      </c>
      <c r="K5" s="2"/>
      <c r="L5" s="57" t="s">
        <v>49</v>
      </c>
      <c r="P5" s="57">
        <v>4</v>
      </c>
    </row>
    <row r="6" spans="1:19">
      <c r="A6" s="57" t="s">
        <v>50</v>
      </c>
      <c r="G6" s="4" t="s">
        <v>51</v>
      </c>
      <c r="H6" s="4" t="s">
        <v>52</v>
      </c>
      <c r="I6" s="250">
        <f>4/5</f>
        <v>0.8</v>
      </c>
      <c r="J6" s="2"/>
      <c r="K6" s="2"/>
      <c r="L6" s="57" t="s">
        <v>53</v>
      </c>
      <c r="P6" s="57">
        <v>5</v>
      </c>
    </row>
    <row r="7" spans="1:19">
      <c r="A7" s="57" t="s">
        <v>54</v>
      </c>
      <c r="G7" s="4" t="s">
        <v>55</v>
      </c>
      <c r="H7" s="4" t="s">
        <v>56</v>
      </c>
      <c r="I7" s="80">
        <f>5.5/10</f>
        <v>0.55000000000000004</v>
      </c>
      <c r="J7" s="2"/>
      <c r="K7" s="2"/>
      <c r="L7" s="57" t="s">
        <v>57</v>
      </c>
      <c r="P7" s="57">
        <v>6</v>
      </c>
    </row>
    <row r="8" spans="1:19">
      <c r="A8" s="57" t="s">
        <v>58</v>
      </c>
      <c r="G8" s="83" t="s">
        <v>59</v>
      </c>
      <c r="H8" s="4" t="s">
        <v>60</v>
      </c>
      <c r="I8" s="2"/>
      <c r="J8" s="2"/>
      <c r="K8" s="2"/>
      <c r="L8" s="57" t="s">
        <v>61</v>
      </c>
      <c r="P8" s="57">
        <v>7</v>
      </c>
    </row>
    <row r="9" spans="1:19">
      <c r="A9" s="57" t="s">
        <v>62</v>
      </c>
      <c r="G9" s="5" t="s">
        <v>63</v>
      </c>
      <c r="H9" s="4" t="s">
        <v>64</v>
      </c>
      <c r="I9" s="2"/>
      <c r="J9" s="2"/>
      <c r="K9" s="2"/>
      <c r="L9" s="57" t="s">
        <v>65</v>
      </c>
      <c r="P9" s="57">
        <v>8</v>
      </c>
    </row>
    <row r="10" spans="1:19">
      <c r="A10" s="57" t="s">
        <v>66</v>
      </c>
      <c r="G10" s="251" t="s">
        <v>67</v>
      </c>
      <c r="H10" s="4" t="s">
        <v>68</v>
      </c>
      <c r="I10" s="2"/>
      <c r="J10" s="2"/>
      <c r="K10" s="2"/>
      <c r="L10" s="58" t="s">
        <v>69</v>
      </c>
      <c r="P10" s="57">
        <v>9</v>
      </c>
    </row>
    <row r="11" spans="1:19">
      <c r="A11" s="57" t="s">
        <v>70</v>
      </c>
      <c r="H11" s="84" t="s">
        <v>71</v>
      </c>
      <c r="I11" s="2"/>
      <c r="J11" s="2"/>
      <c r="K11" s="2"/>
      <c r="L11" s="57" t="s">
        <v>72</v>
      </c>
      <c r="P11" s="57">
        <v>10</v>
      </c>
    </row>
    <row r="12" spans="1:19">
      <c r="A12" s="57" t="s">
        <v>73</v>
      </c>
      <c r="H12" s="5" t="s">
        <v>74</v>
      </c>
      <c r="I12" s="2"/>
      <c r="J12" s="2"/>
      <c r="K12" s="2"/>
      <c r="L12" s="57" t="s">
        <v>75</v>
      </c>
      <c r="P12" s="57">
        <v>11</v>
      </c>
    </row>
    <row r="13" spans="1:19">
      <c r="A13" s="57" t="s">
        <v>76</v>
      </c>
      <c r="L13" s="57" t="s">
        <v>77</v>
      </c>
      <c r="P13" s="57">
        <v>12</v>
      </c>
    </row>
    <row r="14" spans="1:19" ht="19.5" thickBot="1">
      <c r="A14" s="57" t="s">
        <v>78</v>
      </c>
      <c r="F14" s="241" t="s">
        <v>79</v>
      </c>
      <c r="G14" s="242" t="s">
        <v>80</v>
      </c>
      <c r="L14" s="64"/>
      <c r="P14" s="57">
        <v>13</v>
      </c>
    </row>
    <row r="15" spans="1:19">
      <c r="A15" s="57" t="s">
        <v>81</v>
      </c>
      <c r="F15" s="240" t="s">
        <v>11</v>
      </c>
      <c r="G15" t="s">
        <v>82</v>
      </c>
      <c r="P15" s="57">
        <v>14</v>
      </c>
    </row>
    <row r="16" spans="1:19">
      <c r="A16" s="57" t="s">
        <v>83</v>
      </c>
      <c r="F16" s="240" t="s">
        <v>25</v>
      </c>
      <c r="G16" t="s">
        <v>84</v>
      </c>
      <c r="P16" s="57">
        <v>15</v>
      </c>
    </row>
    <row r="17" spans="1:16">
      <c r="A17" s="57" t="s">
        <v>85</v>
      </c>
      <c r="P17" s="57">
        <v>16</v>
      </c>
    </row>
    <row r="18" spans="1:16">
      <c r="A18" s="57" t="s">
        <v>86</v>
      </c>
      <c r="P18" s="57">
        <v>17</v>
      </c>
    </row>
    <row r="19" spans="1:16">
      <c r="A19" s="337" t="s">
        <v>994</v>
      </c>
      <c r="P19" s="57">
        <v>18</v>
      </c>
    </row>
    <row r="20" spans="1:16">
      <c r="A20" s="337" t="s">
        <v>995</v>
      </c>
      <c r="P20" s="57">
        <v>19</v>
      </c>
    </row>
    <row r="21" spans="1:16">
      <c r="A21" s="337" t="s">
        <v>996</v>
      </c>
      <c r="P21" s="57">
        <v>20</v>
      </c>
    </row>
    <row r="22" spans="1:16">
      <c r="A22" s="337" t="s">
        <v>997</v>
      </c>
      <c r="P22" s="57">
        <v>21</v>
      </c>
    </row>
    <row r="23" spans="1:16">
      <c r="A23" s="337" t="s">
        <v>998</v>
      </c>
      <c r="P23" s="57">
        <v>22</v>
      </c>
    </row>
    <row r="24" spans="1:16">
      <c r="A24" s="337" t="s">
        <v>999</v>
      </c>
      <c r="P24" s="57">
        <v>23</v>
      </c>
    </row>
    <row r="25" spans="1:16">
      <c r="A25" s="337" t="s">
        <v>87</v>
      </c>
      <c r="P25" s="57">
        <v>24</v>
      </c>
    </row>
    <row r="26" spans="1:16">
      <c r="A26" s="57" t="s">
        <v>88</v>
      </c>
      <c r="P26" s="57">
        <v>25</v>
      </c>
    </row>
    <row r="27" spans="1:16">
      <c r="A27" s="57" t="s">
        <v>89</v>
      </c>
      <c r="P27" s="57">
        <v>26</v>
      </c>
    </row>
    <row r="28" spans="1:16">
      <c r="A28" s="57" t="s">
        <v>90</v>
      </c>
      <c r="P28" s="57">
        <v>27</v>
      </c>
    </row>
    <row r="29" spans="1:16">
      <c r="A29" s="57" t="s">
        <v>91</v>
      </c>
    </row>
    <row r="30" spans="1:16">
      <c r="A30" s="57" t="s">
        <v>92</v>
      </c>
    </row>
    <row r="31" spans="1:16">
      <c r="A31" s="57" t="s">
        <v>93</v>
      </c>
    </row>
    <row r="32" spans="1:16" ht="19.5" thickBot="1">
      <c r="A32" s="63" t="s">
        <v>1060</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fitToPage="1"/>
  </sheetPr>
  <dimension ref="C2:CN59"/>
  <sheetViews>
    <sheetView tabSelected="1" view="pageBreakPreview" topLeftCell="A30" zoomScale="85" zoomScaleNormal="85" zoomScaleSheetLayoutView="85" workbookViewId="0">
      <selection activeCell="Q23" sqref="Q23:AK33"/>
    </sheetView>
  </sheetViews>
  <sheetFormatPr defaultColWidth="1.625" defaultRowHeight="11.25"/>
  <cols>
    <col min="1" max="2" width="1.625" style="136"/>
    <col min="3" max="3" width="1.625" style="136" customWidth="1"/>
    <col min="4" max="4" width="3.25" style="136" customWidth="1"/>
    <col min="5" max="36" width="1.625" style="136" customWidth="1"/>
    <col min="37" max="37" width="2" style="136" customWidth="1"/>
    <col min="38" max="42" width="1.625" style="136" customWidth="1"/>
    <col min="43" max="43" width="3.625" style="136" customWidth="1"/>
    <col min="44" max="46" width="1.625" style="136" customWidth="1"/>
    <col min="47" max="47" width="1.75" style="136" customWidth="1"/>
    <col min="48" max="64" width="1.625" style="136"/>
    <col min="65" max="65" width="1.625" style="136" customWidth="1"/>
    <col min="66" max="70" width="1.625" style="136"/>
    <col min="71" max="71" width="2.125" style="136" customWidth="1"/>
    <col min="72" max="72" width="1.625" style="136"/>
    <col min="73" max="73" width="11.625" style="136" customWidth="1"/>
    <col min="74" max="80" width="1.625" style="136"/>
    <col min="81" max="81" width="11.625" style="136" customWidth="1"/>
    <col min="82" max="82" width="4.75" style="136" customWidth="1"/>
    <col min="83" max="16384" width="1.625" style="136"/>
  </cols>
  <sheetData>
    <row r="2" spans="3:73">
      <c r="C2" s="136" t="s">
        <v>94</v>
      </c>
    </row>
    <row r="3" spans="3:73" ht="13.5">
      <c r="C3" s="639" t="s">
        <v>1080</v>
      </c>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174"/>
    </row>
    <row r="4" spans="3:73" ht="13.5">
      <c r="C4" s="175"/>
      <c r="D4" s="175"/>
      <c r="E4" s="175"/>
      <c r="F4" s="175"/>
      <c r="G4" s="175"/>
      <c r="H4" s="175"/>
      <c r="I4" s="175"/>
      <c r="J4" s="175"/>
      <c r="K4" s="175"/>
      <c r="L4" s="175"/>
      <c r="M4" s="175"/>
      <c r="N4" s="175"/>
      <c r="O4" s="175"/>
      <c r="P4" s="175"/>
      <c r="Q4" s="175"/>
      <c r="R4" s="175"/>
      <c r="S4" s="175"/>
      <c r="T4" s="175"/>
      <c r="U4" s="175"/>
      <c r="V4" s="175"/>
      <c r="W4" s="175"/>
      <c r="X4" s="175"/>
      <c r="Y4" s="175"/>
      <c r="Z4" s="640" t="s">
        <v>21</v>
      </c>
      <c r="AA4" s="640"/>
      <c r="AB4" s="640"/>
      <c r="AC4" s="640"/>
      <c r="AD4" s="640"/>
      <c r="AE4" s="640"/>
      <c r="AF4" s="640"/>
      <c r="AG4" s="640"/>
      <c r="AH4" s="640"/>
      <c r="AI4" s="640"/>
      <c r="AJ4" s="640"/>
      <c r="AK4" s="640"/>
      <c r="AL4" s="640"/>
      <c r="AM4" s="640"/>
      <c r="AN4" s="640"/>
      <c r="AO4" s="640"/>
      <c r="AP4" s="640"/>
      <c r="AQ4" s="640"/>
      <c r="AR4" s="640"/>
      <c r="AS4" s="640"/>
      <c r="AT4" s="640"/>
      <c r="AU4" s="640"/>
      <c r="AV4" s="640"/>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row>
    <row r="5" spans="3:73" ht="8.25" customHeight="1">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641" t="s">
        <v>96</v>
      </c>
      <c r="AH5" s="641"/>
      <c r="AI5" s="641"/>
      <c r="AJ5" s="641"/>
      <c r="AK5" s="641"/>
      <c r="AL5" s="641"/>
      <c r="AM5" s="642" t="s">
        <v>1081</v>
      </c>
      <c r="AN5" s="642"/>
      <c r="AO5" s="642"/>
      <c r="AP5" s="642"/>
      <c r="AQ5" s="642"/>
      <c r="AR5" s="642"/>
      <c r="AS5" s="642"/>
      <c r="AT5" s="162"/>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row>
    <row r="6" spans="3:73" ht="10.5" customHeight="1" thickBot="1">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62"/>
      <c r="AG6" s="641"/>
      <c r="AH6" s="641"/>
      <c r="AI6" s="641"/>
      <c r="AJ6" s="641"/>
      <c r="AK6" s="641"/>
      <c r="AL6" s="641"/>
      <c r="AM6" s="642"/>
      <c r="AN6" s="642"/>
      <c r="AO6" s="642"/>
      <c r="AP6" s="642"/>
      <c r="AQ6" s="642"/>
      <c r="AR6" s="642"/>
      <c r="AS6" s="642"/>
      <c r="AT6" s="400"/>
      <c r="AU6" s="401"/>
      <c r="AV6" s="643" t="s">
        <v>98</v>
      </c>
      <c r="AW6" s="643"/>
      <c r="AX6" s="643"/>
      <c r="AY6" s="643"/>
      <c r="AZ6" s="643"/>
      <c r="BA6" s="643"/>
      <c r="BB6" s="643"/>
      <c r="BC6" s="643"/>
      <c r="BD6" s="643"/>
      <c r="BE6" s="643"/>
      <c r="BF6" s="643"/>
      <c r="BG6" s="643"/>
      <c r="BH6" s="643"/>
      <c r="BI6" s="643"/>
      <c r="BJ6" s="643"/>
      <c r="BK6" s="643"/>
      <c r="BL6" s="643"/>
      <c r="BM6" s="643"/>
      <c r="BN6" s="643"/>
      <c r="BO6" s="643"/>
      <c r="BP6" s="643"/>
      <c r="BQ6" s="643"/>
      <c r="BR6" s="643"/>
      <c r="BS6" s="643"/>
      <c r="BT6" s="177"/>
    </row>
    <row r="7" spans="3:73" ht="30" customHeight="1" thickBot="1">
      <c r="C7" s="644" t="s">
        <v>99</v>
      </c>
      <c r="D7" s="645"/>
      <c r="E7" s="645"/>
      <c r="F7" s="645"/>
      <c r="G7" s="645"/>
      <c r="H7" s="645"/>
      <c r="I7" s="645"/>
      <c r="J7" s="646"/>
      <c r="K7" s="647" t="s">
        <v>100</v>
      </c>
      <c r="L7" s="645"/>
      <c r="M7" s="645"/>
      <c r="N7" s="645"/>
      <c r="O7" s="648"/>
      <c r="P7" s="649"/>
      <c r="Q7" s="645"/>
      <c r="R7" s="645"/>
      <c r="S7" s="645"/>
      <c r="T7" s="645"/>
      <c r="U7" s="645"/>
      <c r="V7" s="645"/>
      <c r="W7" s="645"/>
      <c r="X7" s="645"/>
      <c r="Y7" s="645"/>
      <c r="Z7" s="645"/>
      <c r="AA7" s="645"/>
      <c r="AB7" s="645"/>
      <c r="AC7" s="645"/>
      <c r="AD7" s="645"/>
      <c r="AE7" s="645"/>
      <c r="AF7" s="650"/>
      <c r="AG7" s="651" t="s">
        <v>101</v>
      </c>
      <c r="AH7" s="652"/>
      <c r="AI7" s="652"/>
      <c r="AJ7" s="652"/>
      <c r="AK7" s="652"/>
      <c r="AL7" s="652"/>
      <c r="AM7" s="653"/>
      <c r="AN7" s="653"/>
      <c r="AO7" s="653"/>
      <c r="AP7" s="653"/>
      <c r="AQ7" s="653"/>
      <c r="AR7" s="653"/>
      <c r="AS7" s="653"/>
      <c r="AT7" s="654" t="s">
        <v>102</v>
      </c>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177"/>
    </row>
    <row r="8" spans="3:73" ht="31.5" customHeight="1">
      <c r="C8" s="670" t="s">
        <v>103</v>
      </c>
      <c r="D8" s="522"/>
      <c r="E8" s="522"/>
      <c r="F8" s="522"/>
      <c r="G8" s="671"/>
      <c r="H8" s="672" ph="1"/>
      <c r="I8" s="673" ph="1"/>
      <c r="J8" s="673" ph="1"/>
      <c r="K8" s="673" ph="1"/>
      <c r="L8" s="673" ph="1"/>
      <c r="M8" s="673" ph="1"/>
      <c r="N8" s="673" ph="1"/>
      <c r="O8" s="673" ph="1"/>
      <c r="P8" s="673" ph="1"/>
      <c r="Q8" s="673" ph="1"/>
      <c r="R8" s="673" ph="1"/>
      <c r="S8" s="673" ph="1"/>
      <c r="T8" s="673" ph="1"/>
      <c r="U8" s="673" ph="1"/>
      <c r="V8" s="673" ph="1"/>
      <c r="W8" s="673" ph="1"/>
      <c r="X8" s="673" ph="1"/>
      <c r="Y8" s="673" ph="1"/>
      <c r="Z8" s="674" ph="1"/>
      <c r="AA8" s="685" t="s">
        <v>104</v>
      </c>
      <c r="AB8" s="686"/>
      <c r="AC8" s="686"/>
      <c r="AD8" s="686"/>
      <c r="AE8" s="686"/>
      <c r="AF8" s="687"/>
      <c r="AG8" s="675" ph="1"/>
      <c r="AH8" s="676" ph="1"/>
      <c r="AI8" s="676" ph="1"/>
      <c r="AJ8" s="676" ph="1"/>
      <c r="AK8" s="676" ph="1"/>
      <c r="AL8" s="676" ph="1"/>
      <c r="AM8" s="676" ph="1"/>
      <c r="AN8" s="676" ph="1"/>
      <c r="AO8" s="676" ph="1"/>
      <c r="AP8" s="676" ph="1"/>
      <c r="AQ8" s="676" ph="1"/>
      <c r="AR8" s="676" ph="1"/>
      <c r="AS8" s="677" ph="1"/>
      <c r="AT8" s="530" t="s">
        <v>105</v>
      </c>
      <c r="AU8" s="430"/>
      <c r="AV8" s="430"/>
      <c r="AW8" s="678"/>
      <c r="AX8" s="688"/>
      <c r="AY8" s="689"/>
      <c r="AZ8" s="689"/>
      <c r="BA8" s="689"/>
      <c r="BB8" s="689"/>
      <c r="BC8" s="689"/>
      <c r="BD8" s="689"/>
      <c r="BE8" s="689"/>
      <c r="BF8" s="689"/>
      <c r="BG8" s="689"/>
      <c r="BH8" s="689"/>
      <c r="BI8" s="689"/>
      <c r="BJ8" s="689"/>
      <c r="BK8" s="689"/>
      <c r="BL8" s="689"/>
      <c r="BM8" s="689"/>
      <c r="BN8" s="689"/>
      <c r="BO8" s="689"/>
      <c r="BP8" s="689"/>
      <c r="BQ8" s="692"/>
      <c r="BR8" s="693"/>
      <c r="BS8" s="694"/>
      <c r="BT8" s="178"/>
    </row>
    <row r="9" spans="3:73" ht="31.5" customHeight="1">
      <c r="C9" s="680" t="s">
        <v>106</v>
      </c>
      <c r="D9" s="681"/>
      <c r="E9" s="681"/>
      <c r="F9" s="681"/>
      <c r="G9" s="682"/>
      <c r="H9" s="683" t="s">
        <v>107</v>
      </c>
      <c r="I9" s="684"/>
      <c r="J9" s="684"/>
      <c r="K9" s="684"/>
      <c r="L9" s="684"/>
      <c r="M9" s="673"/>
      <c r="N9" s="673"/>
      <c r="O9" s="673"/>
      <c r="P9" s="673"/>
      <c r="Q9" s="673"/>
      <c r="R9" s="673"/>
      <c r="S9" s="673"/>
      <c r="T9" s="673"/>
      <c r="U9" s="673"/>
      <c r="V9" s="673"/>
      <c r="W9" s="673"/>
      <c r="X9" s="673"/>
      <c r="Y9" s="673"/>
      <c r="Z9" s="697"/>
      <c r="AA9" s="683" t="s">
        <v>108</v>
      </c>
      <c r="AB9" s="684"/>
      <c r="AC9" s="684"/>
      <c r="AD9" s="684"/>
      <c r="AE9" s="684"/>
      <c r="AF9" s="673"/>
      <c r="AG9" s="673"/>
      <c r="AH9" s="673"/>
      <c r="AI9" s="673"/>
      <c r="AJ9" s="673"/>
      <c r="AK9" s="673"/>
      <c r="AL9" s="673"/>
      <c r="AM9" s="673"/>
      <c r="AN9" s="673"/>
      <c r="AO9" s="673"/>
      <c r="AP9" s="673"/>
      <c r="AQ9" s="673"/>
      <c r="AR9" s="673"/>
      <c r="AS9" s="674"/>
      <c r="AT9" s="532"/>
      <c r="AU9" s="533"/>
      <c r="AV9" s="533"/>
      <c r="AW9" s="679"/>
      <c r="AX9" s="690" t="s">
        <v>109</v>
      </c>
      <c r="AY9" s="691"/>
      <c r="AZ9" s="691"/>
      <c r="BA9" s="691"/>
      <c r="BB9" s="690"/>
      <c r="BC9" s="695"/>
      <c r="BD9" s="695"/>
      <c r="BE9" s="695"/>
      <c r="BF9" s="695"/>
      <c r="BG9" s="695"/>
      <c r="BH9" s="695"/>
      <c r="BI9" s="695"/>
      <c r="BJ9" s="695"/>
      <c r="BK9" s="695"/>
      <c r="BL9" s="695"/>
      <c r="BM9" s="695"/>
      <c r="BN9" s="695"/>
      <c r="BO9" s="695"/>
      <c r="BP9" s="695"/>
      <c r="BQ9" s="695"/>
      <c r="BR9" s="695"/>
      <c r="BS9" s="696"/>
      <c r="BT9" s="177"/>
    </row>
    <row r="10" spans="3:73" ht="30" customHeight="1">
      <c r="C10" s="420" t="s">
        <v>110</v>
      </c>
      <c r="D10" s="481"/>
      <c r="E10" s="481"/>
      <c r="F10" s="481"/>
      <c r="G10" s="482"/>
      <c r="H10" s="661"/>
      <c r="I10" s="662"/>
      <c r="J10" s="662"/>
      <c r="K10" s="662"/>
      <c r="L10" s="662"/>
      <c r="M10" s="662"/>
      <c r="N10" s="662"/>
      <c r="O10" s="662"/>
      <c r="P10" s="662"/>
      <c r="Q10" s="662"/>
      <c r="R10" s="662"/>
      <c r="S10" s="662"/>
      <c r="T10" s="662"/>
      <c r="U10" s="662"/>
      <c r="V10" s="662"/>
      <c r="W10" s="662"/>
      <c r="X10" s="662"/>
      <c r="Y10" s="662"/>
      <c r="Z10" s="663"/>
      <c r="AA10" s="664" t="s">
        <v>111</v>
      </c>
      <c r="AB10" s="665"/>
      <c r="AC10" s="665"/>
      <c r="AD10" s="665"/>
      <c r="AE10" s="665"/>
      <c r="AF10" s="666"/>
      <c r="AG10" s="667"/>
      <c r="AH10" s="668"/>
      <c r="AI10" s="668"/>
      <c r="AJ10" s="668"/>
      <c r="AK10" s="668"/>
      <c r="AL10" s="668"/>
      <c r="AM10" s="668"/>
      <c r="AN10" s="668"/>
      <c r="AO10" s="668"/>
      <c r="AP10" s="669"/>
      <c r="AQ10" s="483" t="s">
        <v>112</v>
      </c>
      <c r="AR10" s="484"/>
      <c r="AS10" s="484"/>
      <c r="AT10" s="484"/>
      <c r="AU10" s="484"/>
      <c r="AV10" s="485"/>
      <c r="AW10" s="592" t="s">
        <v>113</v>
      </c>
      <c r="AX10" s="592"/>
      <c r="AY10" s="592"/>
      <c r="AZ10" s="592"/>
      <c r="BA10" s="592"/>
      <c r="BB10" s="592" t="s">
        <v>114</v>
      </c>
      <c r="BC10" s="592"/>
      <c r="BD10" s="592"/>
      <c r="BE10" s="592"/>
      <c r="BF10" s="592"/>
      <c r="BG10" s="592"/>
      <c r="BH10" s="592"/>
      <c r="BI10" s="592" t="s">
        <v>115</v>
      </c>
      <c r="BJ10" s="592"/>
      <c r="BK10" s="592"/>
      <c r="BL10" s="592"/>
      <c r="BM10" s="592"/>
      <c r="BN10" s="592"/>
      <c r="BO10" s="592">
        <f>AZ10+BG10</f>
        <v>0</v>
      </c>
      <c r="BP10" s="592"/>
      <c r="BQ10" s="592"/>
      <c r="BR10" s="592" t="s">
        <v>116</v>
      </c>
      <c r="BS10" s="658"/>
      <c r="BT10" s="140"/>
      <c r="BU10" s="179"/>
    </row>
    <row r="11" spans="3:73" ht="15.75" customHeight="1">
      <c r="C11" s="708" t="s">
        <v>117</v>
      </c>
      <c r="D11" s="592"/>
      <c r="E11" s="592"/>
      <c r="F11" s="592"/>
      <c r="G11" s="592"/>
      <c r="H11" s="711" t="s">
        <v>1057</v>
      </c>
      <c r="I11" s="712"/>
      <c r="J11" s="712"/>
      <c r="K11" s="712"/>
      <c r="L11" s="730"/>
      <c r="M11" s="711" t="s">
        <v>1058</v>
      </c>
      <c r="N11" s="712"/>
      <c r="O11" s="712"/>
      <c r="P11" s="712"/>
      <c r="Q11" s="730"/>
      <c r="R11" s="711" t="s">
        <v>1059</v>
      </c>
      <c r="S11" s="712"/>
      <c r="T11" s="712"/>
      <c r="U11" s="712"/>
      <c r="V11" s="712"/>
      <c r="W11" s="730"/>
      <c r="X11" s="711" t="s">
        <v>1064</v>
      </c>
      <c r="Y11" s="712"/>
      <c r="Z11" s="712"/>
      <c r="AA11" s="712"/>
      <c r="AB11" s="730"/>
      <c r="AC11" s="711" t="s">
        <v>1082</v>
      </c>
      <c r="AD11" s="712"/>
      <c r="AE11" s="712"/>
      <c r="AF11" s="712"/>
      <c r="AG11" s="713"/>
      <c r="AH11" s="483" t="s">
        <v>123</v>
      </c>
      <c r="AI11" s="484"/>
      <c r="AJ11" s="484"/>
      <c r="AK11" s="484"/>
      <c r="AL11" s="484"/>
      <c r="AM11" s="484"/>
      <c r="AN11" s="484"/>
      <c r="AO11" s="484"/>
      <c r="AP11" s="727"/>
      <c r="AQ11" s="592" t="s">
        <v>124</v>
      </c>
      <c r="AR11" s="592"/>
      <c r="AS11" s="592"/>
      <c r="AT11" s="592"/>
      <c r="AU11" s="592"/>
      <c r="AV11" s="592"/>
      <c r="AW11" s="592"/>
      <c r="AX11" s="592" t="s">
        <v>125</v>
      </c>
      <c r="AY11" s="592"/>
      <c r="AZ11" s="701"/>
      <c r="BA11" s="701"/>
      <c r="BB11" s="701"/>
      <c r="BC11" s="592" t="s">
        <v>126</v>
      </c>
      <c r="BD11" s="592"/>
      <c r="BE11" s="592"/>
      <c r="BF11" s="592"/>
      <c r="BG11" s="592"/>
      <c r="BH11" s="592"/>
      <c r="BI11" s="592"/>
      <c r="BJ11" s="592"/>
      <c r="BK11" s="592"/>
      <c r="BL11" s="592"/>
      <c r="BM11" s="592" t="s">
        <v>125</v>
      </c>
      <c r="BN11" s="592"/>
      <c r="BO11" s="701"/>
      <c r="BP11" s="701"/>
      <c r="BQ11" s="701"/>
      <c r="BR11" s="592" t="s">
        <v>127</v>
      </c>
      <c r="BS11" s="658"/>
      <c r="BT11" s="140"/>
    </row>
    <row r="12" spans="3:73" ht="15.75" customHeight="1">
      <c r="C12" s="709"/>
      <c r="D12" s="576"/>
      <c r="E12" s="576"/>
      <c r="F12" s="576"/>
      <c r="G12" s="576"/>
      <c r="H12" s="702"/>
      <c r="I12" s="703"/>
      <c r="J12" s="703"/>
      <c r="K12" s="703"/>
      <c r="L12" s="704"/>
      <c r="M12" s="702"/>
      <c r="N12" s="703"/>
      <c r="O12" s="703"/>
      <c r="P12" s="703"/>
      <c r="Q12" s="704"/>
      <c r="R12" s="702">
        <f>1-(H12+M12+X12+AC12)</f>
        <v>1</v>
      </c>
      <c r="S12" s="703"/>
      <c r="T12" s="703"/>
      <c r="U12" s="703"/>
      <c r="V12" s="703"/>
      <c r="W12" s="704"/>
      <c r="X12" s="702"/>
      <c r="Y12" s="703"/>
      <c r="Z12" s="703"/>
      <c r="AA12" s="703"/>
      <c r="AB12" s="704"/>
      <c r="AC12" s="702"/>
      <c r="AD12" s="703"/>
      <c r="AE12" s="703"/>
      <c r="AF12" s="703"/>
      <c r="AG12" s="710"/>
      <c r="AH12" s="532"/>
      <c r="AI12" s="533"/>
      <c r="AJ12" s="533"/>
      <c r="AK12" s="533"/>
      <c r="AL12" s="533"/>
      <c r="AM12" s="533"/>
      <c r="AN12" s="533"/>
      <c r="AO12" s="533"/>
      <c r="AP12" s="679"/>
      <c r="AQ12" s="735" t="s">
        <v>124</v>
      </c>
      <c r="AR12" s="576"/>
      <c r="AS12" s="576"/>
      <c r="AT12" s="576"/>
      <c r="AU12" s="576"/>
      <c r="AV12" s="576"/>
      <c r="AW12" s="576"/>
      <c r="AX12" s="576"/>
      <c r="AY12" s="576"/>
      <c r="AZ12" s="576"/>
      <c r="BA12" s="576"/>
      <c r="BB12" s="576"/>
      <c r="BC12" s="576" t="s">
        <v>128</v>
      </c>
      <c r="BD12" s="576"/>
      <c r="BE12" s="576"/>
      <c r="BF12" s="576"/>
      <c r="BG12" s="576"/>
      <c r="BH12" s="576"/>
      <c r="BI12" s="576"/>
      <c r="BJ12" s="576"/>
      <c r="BK12" s="576"/>
      <c r="BL12" s="576"/>
      <c r="BM12" s="576"/>
      <c r="BN12" s="576"/>
      <c r="BO12" s="576"/>
      <c r="BP12" s="576"/>
      <c r="BQ12" s="576"/>
      <c r="BR12" s="576" t="s">
        <v>129</v>
      </c>
      <c r="BS12" s="583"/>
      <c r="BT12" s="140"/>
    </row>
    <row r="13" spans="3:73" ht="18" customHeight="1">
      <c r="C13" s="633" t="s">
        <v>130</v>
      </c>
      <c r="D13" s="634"/>
      <c r="E13" s="707" t="s">
        <v>131</v>
      </c>
      <c r="F13" s="592"/>
      <c r="G13" s="592"/>
      <c r="H13" s="592"/>
      <c r="I13" s="592"/>
      <c r="J13" s="510"/>
      <c r="K13" s="510"/>
      <c r="L13" s="510"/>
      <c r="M13" s="732" t="s">
        <v>132</v>
      </c>
      <c r="N13" s="732"/>
      <c r="O13" s="732"/>
      <c r="P13" s="716" t="s">
        <v>133</v>
      </c>
      <c r="Q13" s="717"/>
      <c r="R13" s="717"/>
      <c r="S13" s="717"/>
      <c r="T13" s="717"/>
      <c r="U13" s="717"/>
      <c r="V13" s="717"/>
      <c r="W13" s="717"/>
      <c r="X13" s="717"/>
      <c r="Y13" s="717"/>
      <c r="Z13" s="717"/>
      <c r="AA13" s="717"/>
      <c r="AB13" s="717"/>
      <c r="AC13" s="717"/>
      <c r="AD13" s="733"/>
      <c r="AE13" s="716" t="s">
        <v>134</v>
      </c>
      <c r="AF13" s="717"/>
      <c r="AG13" s="717"/>
      <c r="AH13" s="717"/>
      <c r="AI13" s="717"/>
      <c r="AJ13" s="717"/>
      <c r="AK13" s="717"/>
      <c r="AL13" s="717"/>
      <c r="AM13" s="717"/>
      <c r="AN13" s="717"/>
      <c r="AO13" s="717"/>
      <c r="AP13" s="717"/>
      <c r="AQ13" s="717"/>
      <c r="AR13" s="717"/>
      <c r="AS13" s="718"/>
      <c r="AT13" s="719" t="s">
        <v>135</v>
      </c>
      <c r="AU13" s="720"/>
      <c r="AV13" s="725" t="s">
        <v>136</v>
      </c>
      <c r="AW13" s="726"/>
      <c r="AX13" s="726"/>
      <c r="AY13" s="726"/>
      <c r="AZ13" s="726"/>
      <c r="BA13" s="726"/>
      <c r="BB13" s="726"/>
      <c r="BC13" s="726"/>
      <c r="BD13" s="726"/>
      <c r="BE13" s="726"/>
      <c r="BF13" s="655"/>
      <c r="BG13" s="656"/>
      <c r="BH13" s="656"/>
      <c r="BI13" s="656"/>
      <c r="BJ13" s="656"/>
      <c r="BK13" s="656"/>
      <c r="BL13" s="656"/>
      <c r="BM13" s="656"/>
      <c r="BN13" s="656"/>
      <c r="BO13" s="656"/>
      <c r="BP13" s="656"/>
      <c r="BQ13" s="656"/>
      <c r="BR13" s="656"/>
      <c r="BS13" s="657"/>
    </row>
    <row r="14" spans="3:73" ht="18" customHeight="1">
      <c r="C14" s="635"/>
      <c r="D14" s="636"/>
      <c r="E14" s="705" t="s">
        <v>137</v>
      </c>
      <c r="F14" s="509"/>
      <c r="G14" s="509"/>
      <c r="H14" s="509"/>
      <c r="I14" s="509"/>
      <c r="J14" s="706"/>
      <c r="K14" s="706"/>
      <c r="L14" s="706"/>
      <c r="M14" s="734" t="s">
        <v>138</v>
      </c>
      <c r="N14" s="734"/>
      <c r="O14" s="734"/>
      <c r="P14" s="180"/>
      <c r="Q14" s="659" t="s">
        <v>139</v>
      </c>
      <c r="R14" s="659"/>
      <c r="S14" s="659"/>
      <c r="T14" s="659"/>
      <c r="U14" s="659"/>
      <c r="V14" s="659"/>
      <c r="W14" s="659"/>
      <c r="X14" s="659"/>
      <c r="Y14" s="659"/>
      <c r="Z14" s="659"/>
      <c r="AA14" s="659"/>
      <c r="AB14" s="659"/>
      <c r="AC14" s="659"/>
      <c r="AD14" s="660"/>
      <c r="AE14" s="181"/>
      <c r="AF14" s="698" t="s">
        <v>140</v>
      </c>
      <c r="AG14" s="699"/>
      <c r="AH14" s="699"/>
      <c r="AI14" s="699"/>
      <c r="AJ14" s="699"/>
      <c r="AK14" s="699"/>
      <c r="AL14" s="699"/>
      <c r="AM14" s="699"/>
      <c r="AN14" s="699"/>
      <c r="AO14" s="699"/>
      <c r="AP14" s="699"/>
      <c r="AQ14" s="699"/>
      <c r="AR14" s="699"/>
      <c r="AS14" s="700"/>
      <c r="AT14" s="721"/>
      <c r="AU14" s="722"/>
      <c r="AV14" s="714" t="s">
        <v>141</v>
      </c>
      <c r="AW14" s="715"/>
      <c r="AX14" s="715"/>
      <c r="AY14" s="715"/>
      <c r="AZ14" s="715"/>
      <c r="BA14" s="715"/>
      <c r="BB14" s="715"/>
      <c r="BC14" s="715"/>
      <c r="BD14" s="715"/>
      <c r="BE14" s="715"/>
      <c r="BF14" s="405"/>
      <c r="BG14" s="406"/>
      <c r="BH14" s="406"/>
      <c r="BI14" s="406"/>
      <c r="BJ14" s="406"/>
      <c r="BK14" s="406"/>
      <c r="BL14" s="406"/>
      <c r="BM14" s="406"/>
      <c r="BN14" s="406"/>
      <c r="BO14" s="406"/>
      <c r="BP14" s="406"/>
      <c r="BQ14" s="406"/>
      <c r="BR14" s="406"/>
      <c r="BS14" s="407"/>
    </row>
    <row r="15" spans="3:73" ht="18" customHeight="1">
      <c r="C15" s="635"/>
      <c r="D15" s="636"/>
      <c r="E15" s="508" t="s">
        <v>142</v>
      </c>
      <c r="F15" s="421"/>
      <c r="G15" s="421"/>
      <c r="H15" s="421"/>
      <c r="I15" s="509"/>
      <c r="J15" s="509"/>
      <c r="K15" s="509"/>
      <c r="L15" s="509"/>
      <c r="M15" s="421" t="s">
        <v>143</v>
      </c>
      <c r="N15" s="421"/>
      <c r="O15" s="319"/>
      <c r="P15" s="180"/>
      <c r="Q15" s="421"/>
      <c r="R15" s="421"/>
      <c r="S15" s="421"/>
      <c r="T15" s="421"/>
      <c r="U15" s="320"/>
      <c r="V15" s="421" t="s">
        <v>144</v>
      </c>
      <c r="W15" s="421"/>
      <c r="X15" s="421"/>
      <c r="Y15" s="731" t="s">
        <v>132</v>
      </c>
      <c r="Z15" s="731"/>
      <c r="AA15" s="731"/>
      <c r="AB15" s="319"/>
      <c r="AC15" s="319"/>
      <c r="AD15" s="482" t="s">
        <v>145</v>
      </c>
      <c r="AE15" s="183"/>
      <c r="AF15" s="481"/>
      <c r="AG15" s="481"/>
      <c r="AH15" s="481"/>
      <c r="AI15" s="481"/>
      <c r="AJ15" s="481" t="s">
        <v>144</v>
      </c>
      <c r="AK15" s="481"/>
      <c r="AL15" s="481"/>
      <c r="AM15" s="481"/>
      <c r="AN15" s="481"/>
      <c r="AO15" s="481"/>
      <c r="AP15" s="481"/>
      <c r="AQ15" s="481" t="s">
        <v>145</v>
      </c>
      <c r="AR15" s="481"/>
      <c r="AS15" s="138"/>
      <c r="AT15" s="721"/>
      <c r="AU15" s="722"/>
      <c r="AV15" s="728" t="s">
        <v>146</v>
      </c>
      <c r="AW15" s="729"/>
      <c r="AX15" s="729"/>
      <c r="AY15" s="729"/>
      <c r="AZ15" s="729"/>
      <c r="BA15" s="729"/>
      <c r="BB15" s="729"/>
      <c r="BC15" s="729"/>
      <c r="BD15" s="729"/>
      <c r="BE15" s="729"/>
      <c r="BF15" s="405"/>
      <c r="BG15" s="406"/>
      <c r="BH15" s="406"/>
      <c r="BI15" s="406"/>
      <c r="BJ15" s="406"/>
      <c r="BK15" s="406"/>
      <c r="BL15" s="406"/>
      <c r="BM15" s="406"/>
      <c r="BN15" s="406"/>
      <c r="BO15" s="406"/>
      <c r="BP15" s="406"/>
      <c r="BQ15" s="406"/>
      <c r="BR15" s="406"/>
      <c r="BS15" s="407"/>
    </row>
    <row r="16" spans="3:73" ht="18" customHeight="1" thickBot="1">
      <c r="C16" s="637"/>
      <c r="D16" s="638"/>
      <c r="E16" s="424" t="s">
        <v>147</v>
      </c>
      <c r="F16" s="424"/>
      <c r="G16" s="424"/>
      <c r="H16" s="424"/>
      <c r="I16" s="511"/>
      <c r="J16" s="511"/>
      <c r="K16" s="511"/>
      <c r="L16" s="511"/>
      <c r="M16" s="424" t="s">
        <v>148</v>
      </c>
      <c r="N16" s="424"/>
      <c r="O16" s="312"/>
      <c r="P16" s="185"/>
      <c r="Q16" s="424"/>
      <c r="R16" s="424"/>
      <c r="S16" s="424"/>
      <c r="T16" s="424"/>
      <c r="U16" s="311"/>
      <c r="V16" s="424"/>
      <c r="W16" s="424"/>
      <c r="X16" s="424"/>
      <c r="Y16" s="424"/>
      <c r="Z16" s="424"/>
      <c r="AA16" s="515" t="s">
        <v>149</v>
      </c>
      <c r="AB16" s="515"/>
      <c r="AC16" s="515"/>
      <c r="AD16" s="507"/>
      <c r="AE16" s="186"/>
      <c r="AF16" s="424"/>
      <c r="AG16" s="424"/>
      <c r="AH16" s="424"/>
      <c r="AI16" s="424"/>
      <c r="AJ16" s="424"/>
      <c r="AK16" s="424"/>
      <c r="AL16" s="424"/>
      <c r="AM16" s="424"/>
      <c r="AN16" s="424"/>
      <c r="AO16" s="424"/>
      <c r="AP16" s="424"/>
      <c r="AQ16" s="424"/>
      <c r="AR16" s="424"/>
      <c r="AS16" s="187"/>
      <c r="AT16" s="723"/>
      <c r="AU16" s="724"/>
      <c r="AV16" s="516" t="s">
        <v>150</v>
      </c>
      <c r="AW16" s="517"/>
      <c r="AX16" s="517"/>
      <c r="AY16" s="517"/>
      <c r="AZ16" s="517"/>
      <c r="BA16" s="517"/>
      <c r="BB16" s="517"/>
      <c r="BC16" s="517"/>
      <c r="BD16" s="517"/>
      <c r="BE16" s="517"/>
      <c r="BF16" s="512"/>
      <c r="BG16" s="513"/>
      <c r="BH16" s="513"/>
      <c r="BI16" s="513"/>
      <c r="BJ16" s="513"/>
      <c r="BK16" s="513"/>
      <c r="BL16" s="513"/>
      <c r="BM16" s="513"/>
      <c r="BN16" s="513"/>
      <c r="BO16" s="513"/>
      <c r="BP16" s="513"/>
      <c r="BQ16" s="513"/>
      <c r="BR16" s="513"/>
      <c r="BS16" s="514"/>
    </row>
    <row r="17" spans="3:92" ht="18" customHeight="1">
      <c r="C17" s="486" t="s">
        <v>151</v>
      </c>
      <c r="D17" s="487"/>
      <c r="E17" s="492" t="s">
        <v>152</v>
      </c>
      <c r="F17" s="493"/>
      <c r="G17" s="493"/>
      <c r="H17" s="493"/>
      <c r="I17" s="493"/>
      <c r="J17" s="493"/>
      <c r="K17" s="493"/>
      <c r="L17" s="493"/>
      <c r="M17" s="493"/>
      <c r="N17" s="493"/>
      <c r="O17" s="494"/>
      <c r="P17" s="492" t="s">
        <v>153</v>
      </c>
      <c r="Q17" s="493"/>
      <c r="R17" s="493"/>
      <c r="S17" s="493"/>
      <c r="T17" s="493"/>
      <c r="U17" s="493"/>
      <c r="V17" s="493"/>
      <c r="W17" s="493"/>
      <c r="X17" s="493"/>
      <c r="Y17" s="493"/>
      <c r="Z17" s="493"/>
      <c r="AA17" s="493"/>
      <c r="AB17" s="493"/>
      <c r="AC17" s="493"/>
      <c r="AD17" s="494"/>
      <c r="AE17" s="495" t="s">
        <v>154</v>
      </c>
      <c r="AF17" s="495"/>
      <c r="AG17" s="495"/>
      <c r="AH17" s="495"/>
      <c r="AI17" s="495"/>
      <c r="AJ17" s="495"/>
      <c r="AK17" s="495"/>
      <c r="AL17" s="495"/>
      <c r="AM17" s="495"/>
      <c r="AN17" s="495"/>
      <c r="AO17" s="495"/>
      <c r="AP17" s="495"/>
      <c r="AQ17" s="495"/>
      <c r="AR17" s="495"/>
      <c r="AS17" s="495"/>
      <c r="AT17" s="495"/>
      <c r="AU17" s="495"/>
      <c r="AV17" s="495"/>
      <c r="AW17" s="495"/>
      <c r="AX17" s="495"/>
      <c r="AY17" s="495"/>
      <c r="AZ17" s="496"/>
      <c r="BA17" s="497" t="s">
        <v>155</v>
      </c>
      <c r="BB17" s="498"/>
      <c r="BC17" s="498"/>
      <c r="BD17" s="498"/>
      <c r="BE17" s="498"/>
      <c r="BF17" s="498"/>
      <c r="BG17" s="498"/>
      <c r="BH17" s="498"/>
      <c r="BI17" s="498"/>
      <c r="BJ17" s="498"/>
      <c r="BK17" s="498"/>
      <c r="BL17" s="498"/>
      <c r="BM17" s="498"/>
      <c r="BN17" s="498"/>
      <c r="BO17" s="498"/>
      <c r="BP17" s="498"/>
      <c r="BQ17" s="498"/>
      <c r="BR17" s="498"/>
      <c r="BS17" s="499"/>
    </row>
    <row r="18" spans="3:92" ht="15" customHeight="1">
      <c r="C18" s="488"/>
      <c r="D18" s="489"/>
      <c r="E18" s="183"/>
      <c r="G18" s="136" t="s">
        <v>156</v>
      </c>
      <c r="O18" s="182"/>
      <c r="P18" s="183"/>
      <c r="R18" s="136" t="s">
        <v>157</v>
      </c>
      <c r="AD18" s="182"/>
      <c r="AE18" s="143" t="s">
        <v>158</v>
      </c>
      <c r="AF18" s="143"/>
      <c r="AG18" s="143"/>
      <c r="AH18" s="143"/>
      <c r="AI18" s="143"/>
      <c r="AJ18" s="143"/>
      <c r="AK18" s="143"/>
      <c r="AL18" s="143"/>
      <c r="AM18" s="143"/>
      <c r="AN18" s="143"/>
      <c r="AO18" s="143"/>
      <c r="AP18" s="143"/>
      <c r="AQ18" s="143"/>
      <c r="AR18" s="627" t="s">
        <v>159</v>
      </c>
      <c r="AS18" s="627"/>
      <c r="AT18" s="627"/>
      <c r="AU18" s="627"/>
      <c r="AV18" s="627"/>
      <c r="AW18" s="627"/>
      <c r="AX18" s="627"/>
      <c r="AY18" s="630" t="s">
        <v>160</v>
      </c>
      <c r="AZ18" s="631"/>
      <c r="BA18" s="500"/>
      <c r="BB18" s="500"/>
      <c r="BC18" s="500"/>
      <c r="BD18" s="500"/>
      <c r="BE18" s="500"/>
      <c r="BF18" s="500"/>
      <c r="BG18" s="500"/>
      <c r="BH18" s="500"/>
      <c r="BI18" s="500"/>
      <c r="BJ18" s="500"/>
      <c r="BK18" s="500"/>
      <c r="BL18" s="500"/>
      <c r="BM18" s="500"/>
      <c r="BN18" s="500"/>
      <c r="BO18" s="500"/>
      <c r="BP18" s="500"/>
      <c r="BQ18" s="500"/>
      <c r="BR18" s="500"/>
      <c r="BS18" s="501"/>
      <c r="BT18" s="188"/>
      <c r="CC18"/>
      <c r="CD18"/>
      <c r="CE18"/>
      <c r="CF18"/>
      <c r="CG18"/>
      <c r="CH18"/>
      <c r="CI18"/>
      <c r="CJ18"/>
      <c r="CK18"/>
      <c r="CL18"/>
      <c r="CM18"/>
      <c r="CN18"/>
    </row>
    <row r="19" spans="3:92" ht="15" customHeight="1">
      <c r="C19" s="488"/>
      <c r="D19" s="489"/>
      <c r="E19" s="183"/>
      <c r="G19" s="136" t="s">
        <v>161</v>
      </c>
      <c r="O19" s="182"/>
      <c r="P19" s="183" t="s">
        <v>144</v>
      </c>
      <c r="R19" s="136" t="s">
        <v>162</v>
      </c>
      <c r="W19" s="136" t="s">
        <v>163</v>
      </c>
      <c r="AD19" s="182" t="s">
        <v>145</v>
      </c>
      <c r="AE19" s="143" t="s">
        <v>164</v>
      </c>
      <c r="AF19" s="143"/>
      <c r="AG19" s="143"/>
      <c r="AH19" s="143"/>
      <c r="AI19" s="143"/>
      <c r="AJ19" s="143"/>
      <c r="AK19" s="143"/>
      <c r="AL19" s="143"/>
      <c r="AM19" s="143"/>
      <c r="AN19" s="143"/>
      <c r="AO19" s="143"/>
      <c r="AP19" s="143"/>
      <c r="AQ19" s="143"/>
      <c r="AR19" s="626" t="s">
        <v>159</v>
      </c>
      <c r="AS19" s="626"/>
      <c r="AT19" s="626"/>
      <c r="AU19" s="626"/>
      <c r="AV19" s="626"/>
      <c r="AW19" s="626"/>
      <c r="AX19" s="626"/>
      <c r="AY19" s="628" t="s">
        <v>160</v>
      </c>
      <c r="AZ19" s="629"/>
      <c r="BA19" s="500"/>
      <c r="BB19" s="500"/>
      <c r="BC19" s="500"/>
      <c r="BD19" s="500"/>
      <c r="BE19" s="500"/>
      <c r="BF19" s="500"/>
      <c r="BG19" s="500"/>
      <c r="BH19" s="500"/>
      <c r="BI19" s="500"/>
      <c r="BJ19" s="500"/>
      <c r="BK19" s="500"/>
      <c r="BL19" s="500"/>
      <c r="BM19" s="500"/>
      <c r="BN19" s="500"/>
      <c r="BO19" s="500"/>
      <c r="BP19" s="500"/>
      <c r="BQ19" s="500"/>
      <c r="BR19" s="500"/>
      <c r="BS19" s="501"/>
      <c r="BT19" s="188"/>
      <c r="CC19"/>
      <c r="CD19"/>
      <c r="CE19"/>
      <c r="CF19"/>
      <c r="CG19"/>
      <c r="CH19"/>
      <c r="CI19"/>
      <c r="CJ19"/>
      <c r="CK19"/>
      <c r="CL19"/>
      <c r="CM19"/>
      <c r="CN19"/>
    </row>
    <row r="20" spans="3:92" ht="15" customHeight="1" thickBot="1">
      <c r="C20" s="490"/>
      <c r="D20" s="491"/>
      <c r="E20" s="622" t="s">
        <v>165</v>
      </c>
      <c r="F20" s="623"/>
      <c r="G20" s="623"/>
      <c r="H20" s="623"/>
      <c r="I20" s="624">
        <v>44824</v>
      </c>
      <c r="J20" s="624"/>
      <c r="K20" s="624"/>
      <c r="L20" s="624"/>
      <c r="M20" s="624"/>
      <c r="N20" s="624"/>
      <c r="O20" s="625"/>
      <c r="P20" s="186"/>
      <c r="Q20" s="184"/>
      <c r="R20" s="184"/>
      <c r="S20" s="184"/>
      <c r="T20" s="184"/>
      <c r="U20" s="184"/>
      <c r="V20" s="184"/>
      <c r="W20" s="184"/>
      <c r="X20" s="184"/>
      <c r="Y20" s="184"/>
      <c r="Z20" s="184"/>
      <c r="AA20" s="184"/>
      <c r="AB20" s="184"/>
      <c r="AC20" s="184"/>
      <c r="AD20" s="189"/>
      <c r="AE20" s="515" t="s">
        <v>166</v>
      </c>
      <c r="AF20" s="515"/>
      <c r="AG20" s="515"/>
      <c r="AH20" s="515"/>
      <c r="AI20" s="515"/>
      <c r="AJ20" s="515"/>
      <c r="AK20" s="515"/>
      <c r="AL20" s="515"/>
      <c r="AM20" s="515"/>
      <c r="AN20" s="515"/>
      <c r="AO20" s="515"/>
      <c r="AP20" s="515"/>
      <c r="AQ20" s="515"/>
      <c r="AR20" s="515"/>
      <c r="AS20" s="515"/>
      <c r="AT20" s="515"/>
      <c r="AU20" s="515"/>
      <c r="AV20" s="515"/>
      <c r="AW20" s="515"/>
      <c r="AX20" s="515"/>
      <c r="AY20" s="515"/>
      <c r="AZ20" s="632"/>
      <c r="BA20" s="502"/>
      <c r="BB20" s="502"/>
      <c r="BC20" s="502"/>
      <c r="BD20" s="502"/>
      <c r="BE20" s="502"/>
      <c r="BF20" s="502"/>
      <c r="BG20" s="502"/>
      <c r="BH20" s="502"/>
      <c r="BI20" s="502"/>
      <c r="BJ20" s="502"/>
      <c r="BK20" s="502"/>
      <c r="BL20" s="502"/>
      <c r="BM20" s="502"/>
      <c r="BN20" s="502"/>
      <c r="BO20" s="502"/>
      <c r="BP20" s="502"/>
      <c r="BQ20" s="502"/>
      <c r="BR20" s="502"/>
      <c r="BS20" s="503"/>
      <c r="BT20" s="188"/>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504" t="s">
        <v>167</v>
      </c>
      <c r="D22" s="505"/>
      <c r="E22" s="505"/>
      <c r="F22" s="505"/>
      <c r="G22" s="505"/>
      <c r="H22" s="505"/>
      <c r="I22" s="505"/>
      <c r="J22" s="505"/>
      <c r="K22" s="505"/>
      <c r="L22" s="505"/>
      <c r="M22" s="506" t="s">
        <v>168</v>
      </c>
      <c r="N22" s="505"/>
      <c r="O22" s="505"/>
      <c r="P22" s="505"/>
      <c r="Q22" s="747" t="s">
        <v>169</v>
      </c>
      <c r="R22" s="748"/>
      <c r="S22" s="748"/>
      <c r="T22" s="748"/>
      <c r="U22" s="748"/>
      <c r="V22" s="748"/>
      <c r="W22" s="748"/>
      <c r="X22" s="748"/>
      <c r="Y22" s="748"/>
      <c r="Z22" s="748"/>
      <c r="AA22" s="748"/>
      <c r="AB22" s="748"/>
      <c r="AC22" s="748"/>
      <c r="AD22" s="748"/>
      <c r="AE22" s="748"/>
      <c r="AF22" s="748"/>
      <c r="AG22" s="748"/>
      <c r="AH22" s="748"/>
      <c r="AI22" s="748"/>
      <c r="AJ22" s="748"/>
      <c r="AK22" s="748"/>
      <c r="AL22" s="747" t="s">
        <v>170</v>
      </c>
      <c r="AM22" s="748"/>
      <c r="AN22" s="748"/>
      <c r="AO22" s="748"/>
      <c r="AP22" s="748"/>
      <c r="AQ22" s="748"/>
      <c r="AR22" s="748"/>
      <c r="AS22" s="748"/>
      <c r="AT22" s="748"/>
      <c r="AU22" s="748"/>
      <c r="AV22" s="748"/>
      <c r="AW22" s="748"/>
      <c r="AX22" s="748"/>
      <c r="AY22" s="748"/>
      <c r="AZ22" s="748"/>
      <c r="BA22" s="748"/>
      <c r="BB22" s="748"/>
      <c r="BC22" s="748"/>
      <c r="BD22" s="748"/>
      <c r="BE22" s="748"/>
      <c r="BF22" s="749"/>
      <c r="BG22" s="140"/>
      <c r="BH22" s="429" t="s">
        <v>171</v>
      </c>
      <c r="BI22" s="418"/>
      <c r="BJ22" s="418"/>
      <c r="BK22" s="418"/>
      <c r="BL22" s="418"/>
      <c r="BM22" s="418"/>
      <c r="BN22" s="418"/>
      <c r="BO22" s="418"/>
      <c r="BP22" s="418"/>
      <c r="BQ22" s="418"/>
      <c r="BR22" s="418"/>
      <c r="BS22" s="426"/>
      <c r="BT22" s="140"/>
      <c r="BV22" s="478" t="s">
        <v>172</v>
      </c>
      <c r="BW22" s="479"/>
      <c r="BX22" s="479"/>
      <c r="BY22" s="479"/>
      <c r="BZ22" s="479"/>
      <c r="CA22" s="479"/>
      <c r="CB22" s="479"/>
      <c r="CC22" s="479"/>
      <c r="CD22" s="479"/>
      <c r="CE22" s="479"/>
      <c r="CF22" s="479"/>
      <c r="CG22" s="480"/>
      <c r="CH22"/>
      <c r="CI22"/>
      <c r="CJ22"/>
      <c r="CK22"/>
      <c r="CL22"/>
      <c r="CM22"/>
      <c r="CN22"/>
    </row>
    <row r="23" spans="3:92" ht="27" customHeight="1">
      <c r="C23" s="471" t="s">
        <v>173</v>
      </c>
      <c r="D23" s="472"/>
      <c r="E23" s="472"/>
      <c r="F23" s="472"/>
      <c r="G23" s="472"/>
      <c r="H23" s="472"/>
      <c r="I23" s="472"/>
      <c r="J23" s="472"/>
      <c r="K23" s="472"/>
      <c r="L23" s="473"/>
      <c r="M23" s="474"/>
      <c r="N23" s="475"/>
      <c r="O23" s="475"/>
      <c r="P23" s="475"/>
      <c r="Q23" s="613"/>
      <c r="R23" s="614"/>
      <c r="S23" s="614"/>
      <c r="T23" s="614"/>
      <c r="U23" s="614"/>
      <c r="V23" s="614"/>
      <c r="W23" s="614"/>
      <c r="X23" s="614"/>
      <c r="Y23" s="614"/>
      <c r="Z23" s="614"/>
      <c r="AA23" s="614"/>
      <c r="AB23" s="614"/>
      <c r="AC23" s="614"/>
      <c r="AD23" s="614"/>
      <c r="AE23" s="614"/>
      <c r="AF23" s="614"/>
      <c r="AG23" s="614"/>
      <c r="AH23" s="614"/>
      <c r="AI23" s="614"/>
      <c r="AJ23" s="614"/>
      <c r="AK23" s="615"/>
      <c r="AL23" s="476"/>
      <c r="AM23" s="469"/>
      <c r="AN23" s="469"/>
      <c r="AO23" s="469"/>
      <c r="AP23" s="469"/>
      <c r="AQ23" s="469"/>
      <c r="AR23" s="469"/>
      <c r="AS23" s="469"/>
      <c r="AT23" s="469"/>
      <c r="AU23" s="469"/>
      <c r="AV23" s="469"/>
      <c r="AW23" s="469"/>
      <c r="AX23" s="477"/>
      <c r="AY23" s="469"/>
      <c r="AZ23" s="469"/>
      <c r="BA23" s="469"/>
      <c r="BB23" s="469"/>
      <c r="BC23" s="469"/>
      <c r="BD23" s="469"/>
      <c r="BE23" s="469"/>
      <c r="BF23" s="470"/>
      <c r="BG23" s="140"/>
      <c r="BH23" s="429" t="s">
        <v>174</v>
      </c>
      <c r="BI23" s="430"/>
      <c r="BJ23" s="430"/>
      <c r="BK23" s="430"/>
      <c r="BL23" s="430"/>
      <c r="BM23" s="430"/>
      <c r="BN23" s="430"/>
      <c r="BO23" s="430"/>
      <c r="BP23" s="430"/>
      <c r="BQ23" s="430"/>
      <c r="BR23" s="430"/>
      <c r="BS23" s="431"/>
      <c r="BT23" s="177"/>
      <c r="BV23" s="429" t="s">
        <v>174</v>
      </c>
      <c r="BW23" s="430"/>
      <c r="BX23" s="430"/>
      <c r="BY23" s="430"/>
      <c r="BZ23" s="430"/>
      <c r="CA23" s="430"/>
      <c r="CB23" s="430"/>
      <c r="CC23" s="430"/>
      <c r="CD23" s="430"/>
      <c r="CE23" s="430"/>
      <c r="CF23" s="430"/>
      <c r="CG23" s="431"/>
      <c r="CH23" s="177"/>
      <c r="CJ23"/>
      <c r="CK23"/>
      <c r="CL23"/>
      <c r="CM23"/>
      <c r="CN23"/>
    </row>
    <row r="24" spans="3:92" ht="27" customHeight="1">
      <c r="C24" s="439" t="s">
        <v>175</v>
      </c>
      <c r="D24" s="440"/>
      <c r="E24" s="440"/>
      <c r="F24" s="440"/>
      <c r="G24" s="440"/>
      <c r="H24" s="440"/>
      <c r="I24" s="440"/>
      <c r="J24" s="440"/>
      <c r="K24" s="440"/>
      <c r="L24" s="440"/>
      <c r="M24" s="441"/>
      <c r="N24" s="442"/>
      <c r="O24" s="442"/>
      <c r="P24" s="442"/>
      <c r="Q24" s="616"/>
      <c r="R24" s="617"/>
      <c r="S24" s="617"/>
      <c r="T24" s="617"/>
      <c r="U24" s="617"/>
      <c r="V24" s="617"/>
      <c r="W24" s="617"/>
      <c r="X24" s="617"/>
      <c r="Y24" s="617"/>
      <c r="Z24" s="617"/>
      <c r="AA24" s="617"/>
      <c r="AB24" s="617"/>
      <c r="AC24" s="617"/>
      <c r="AD24" s="617"/>
      <c r="AE24" s="617"/>
      <c r="AF24" s="617"/>
      <c r="AG24" s="617"/>
      <c r="AH24" s="617"/>
      <c r="AI24" s="617"/>
      <c r="AJ24" s="617"/>
      <c r="AK24" s="618"/>
      <c r="AL24" s="443"/>
      <c r="AM24" s="444"/>
      <c r="AN24" s="444"/>
      <c r="AO24" s="444"/>
      <c r="AP24" s="444"/>
      <c r="AQ24" s="444"/>
      <c r="AR24" s="444"/>
      <c r="AS24" s="444"/>
      <c r="AT24" s="444"/>
      <c r="AU24" s="444"/>
      <c r="AV24" s="444"/>
      <c r="AW24" s="444"/>
      <c r="AX24" s="445"/>
      <c r="AY24" s="444"/>
      <c r="AZ24" s="444"/>
      <c r="BA24" s="444"/>
      <c r="BB24" s="444"/>
      <c r="BC24" s="444"/>
      <c r="BD24" s="444"/>
      <c r="BE24" s="444"/>
      <c r="BF24" s="457"/>
      <c r="BG24" s="140"/>
      <c r="BH24" s="461"/>
      <c r="BI24" s="462"/>
      <c r="BJ24" s="462"/>
      <c r="BK24" s="462"/>
      <c r="BL24" s="462"/>
      <c r="BM24" s="462"/>
      <c r="BN24" s="462"/>
      <c r="BO24" s="462"/>
      <c r="BP24" s="462"/>
      <c r="BQ24" s="462"/>
      <c r="BR24" s="463" t="s">
        <v>176</v>
      </c>
      <c r="BS24" s="464"/>
      <c r="BT24" s="190"/>
      <c r="BU24" s="136" t="s">
        <v>177</v>
      </c>
      <c r="BV24" s="461"/>
      <c r="BW24" s="462"/>
      <c r="BX24" s="462"/>
      <c r="BY24" s="462"/>
      <c r="BZ24" s="462"/>
      <c r="CA24" s="462"/>
      <c r="CB24" s="462"/>
      <c r="CC24" s="462"/>
      <c r="CD24" s="462"/>
      <c r="CE24" s="462"/>
      <c r="CF24" s="463" t="s">
        <v>176</v>
      </c>
      <c r="CG24" s="464"/>
      <c r="CH24" s="190"/>
      <c r="CI24" s="136" t="s">
        <v>177</v>
      </c>
      <c r="CJ24"/>
      <c r="CK24"/>
      <c r="CL24"/>
      <c r="CM24"/>
      <c r="CN24"/>
    </row>
    <row r="25" spans="3:92" ht="27" customHeight="1" thickBot="1">
      <c r="C25" s="439" t="s">
        <v>178</v>
      </c>
      <c r="D25" s="440"/>
      <c r="E25" s="440"/>
      <c r="F25" s="440"/>
      <c r="G25" s="440"/>
      <c r="H25" s="440"/>
      <c r="I25" s="440"/>
      <c r="J25" s="440"/>
      <c r="K25" s="440"/>
      <c r="L25" s="440"/>
      <c r="M25" s="441"/>
      <c r="N25" s="442"/>
      <c r="O25" s="442"/>
      <c r="P25" s="442"/>
      <c r="Q25" s="616"/>
      <c r="R25" s="617"/>
      <c r="S25" s="617"/>
      <c r="T25" s="617"/>
      <c r="U25" s="617"/>
      <c r="V25" s="617"/>
      <c r="W25" s="617"/>
      <c r="X25" s="617"/>
      <c r="Y25" s="617"/>
      <c r="Z25" s="617"/>
      <c r="AA25" s="617"/>
      <c r="AB25" s="617"/>
      <c r="AC25" s="617"/>
      <c r="AD25" s="617"/>
      <c r="AE25" s="617"/>
      <c r="AF25" s="617"/>
      <c r="AG25" s="617"/>
      <c r="AH25" s="617"/>
      <c r="AI25" s="617"/>
      <c r="AJ25" s="617"/>
      <c r="AK25" s="618"/>
      <c r="AL25" s="443"/>
      <c r="AM25" s="444"/>
      <c r="AN25" s="444"/>
      <c r="AO25" s="444"/>
      <c r="AP25" s="444"/>
      <c r="AQ25" s="444"/>
      <c r="AR25" s="444"/>
      <c r="AS25" s="444"/>
      <c r="AT25" s="444"/>
      <c r="AU25" s="444"/>
      <c r="AV25" s="444"/>
      <c r="AW25" s="444"/>
      <c r="AX25" s="445"/>
      <c r="AY25" s="444"/>
      <c r="AZ25" s="444"/>
      <c r="BA25" s="444"/>
      <c r="BB25" s="444"/>
      <c r="BC25" s="444"/>
      <c r="BD25" s="444"/>
      <c r="BE25" s="444"/>
      <c r="BF25" s="457"/>
      <c r="BG25" s="140"/>
      <c r="BH25" s="461"/>
      <c r="BI25" s="462"/>
      <c r="BJ25" s="462"/>
      <c r="BK25" s="462"/>
      <c r="BL25" s="462"/>
      <c r="BM25" s="462"/>
      <c r="BN25" s="462"/>
      <c r="BO25" s="462"/>
      <c r="BP25" s="462"/>
      <c r="BQ25" s="462"/>
      <c r="BR25" s="750" t="s">
        <v>179</v>
      </c>
      <c r="BS25" s="751"/>
      <c r="BT25" s="177"/>
      <c r="BU25" s="136" t="s">
        <v>180</v>
      </c>
      <c r="BV25" s="465"/>
      <c r="BW25" s="466"/>
      <c r="BX25" s="466"/>
      <c r="BY25" s="466"/>
      <c r="BZ25" s="466"/>
      <c r="CA25" s="466"/>
      <c r="CB25" s="466"/>
      <c r="CC25" s="466"/>
      <c r="CD25" s="466"/>
      <c r="CE25" s="466"/>
      <c r="CF25" s="467" t="s">
        <v>179</v>
      </c>
      <c r="CG25" s="468"/>
      <c r="CH25" s="177"/>
      <c r="CI25" s="136" t="s">
        <v>180</v>
      </c>
      <c r="CJ25"/>
      <c r="CK25"/>
      <c r="CL25"/>
      <c r="CM25"/>
      <c r="CN25"/>
    </row>
    <row r="26" spans="3:92" ht="27" customHeight="1">
      <c r="C26" s="439" t="s">
        <v>178</v>
      </c>
      <c r="D26" s="440"/>
      <c r="E26" s="440"/>
      <c r="F26" s="440"/>
      <c r="G26" s="440"/>
      <c r="H26" s="440"/>
      <c r="I26" s="440"/>
      <c r="J26" s="440"/>
      <c r="K26" s="440"/>
      <c r="L26" s="440"/>
      <c r="M26" s="441"/>
      <c r="N26" s="442"/>
      <c r="O26" s="442"/>
      <c r="P26" s="442"/>
      <c r="Q26" s="616"/>
      <c r="R26" s="617"/>
      <c r="S26" s="617"/>
      <c r="T26" s="617"/>
      <c r="U26" s="617"/>
      <c r="V26" s="617"/>
      <c r="W26" s="617"/>
      <c r="X26" s="617"/>
      <c r="Y26" s="617"/>
      <c r="Z26" s="617"/>
      <c r="AA26" s="617"/>
      <c r="AB26" s="617"/>
      <c r="AC26" s="617"/>
      <c r="AD26" s="617"/>
      <c r="AE26" s="617"/>
      <c r="AF26" s="617"/>
      <c r="AG26" s="617"/>
      <c r="AH26" s="617"/>
      <c r="AI26" s="617"/>
      <c r="AJ26" s="617"/>
      <c r="AK26" s="618"/>
      <c r="AL26" s="443"/>
      <c r="AM26" s="444"/>
      <c r="AN26" s="444"/>
      <c r="AO26" s="444"/>
      <c r="AP26" s="444"/>
      <c r="AQ26" s="444"/>
      <c r="AR26" s="444"/>
      <c r="AS26" s="444"/>
      <c r="AT26" s="444"/>
      <c r="AU26" s="444"/>
      <c r="AV26" s="444"/>
      <c r="AW26" s="444"/>
      <c r="AX26" s="445"/>
      <c r="AY26" s="444"/>
      <c r="AZ26" s="444"/>
      <c r="BA26" s="444"/>
      <c r="BB26" s="444"/>
      <c r="BC26" s="444"/>
      <c r="BD26" s="444"/>
      <c r="BE26" s="444"/>
      <c r="BF26" s="457"/>
      <c r="BG26" s="140"/>
      <c r="BH26" s="461"/>
      <c r="BI26" s="462"/>
      <c r="BJ26" s="462"/>
      <c r="BK26" s="462"/>
      <c r="BL26" s="462"/>
      <c r="BM26" s="462"/>
      <c r="BN26" s="462"/>
      <c r="BO26" s="462"/>
      <c r="BP26" s="462"/>
      <c r="BQ26" s="462"/>
      <c r="BR26" s="463" t="s">
        <v>179</v>
      </c>
      <c r="BS26" s="464"/>
      <c r="BT26" s="190"/>
      <c r="BU26" s="136" t="s">
        <v>181</v>
      </c>
      <c r="BV26"/>
      <c r="BW26"/>
      <c r="BX26"/>
      <c r="BY26"/>
      <c r="BZ26"/>
      <c r="CA26"/>
      <c r="CB26"/>
      <c r="CC26"/>
      <c r="CD26"/>
      <c r="CE26"/>
      <c r="CF26"/>
      <c r="CG26"/>
      <c r="CH26"/>
      <c r="CI26"/>
      <c r="CJ26"/>
      <c r="CK26"/>
      <c r="CL26"/>
      <c r="CM26"/>
      <c r="CN26"/>
    </row>
    <row r="27" spans="3:92" ht="27" customHeight="1">
      <c r="C27" s="439" t="s">
        <v>182</v>
      </c>
      <c r="D27" s="440"/>
      <c r="E27" s="440"/>
      <c r="F27" s="440"/>
      <c r="G27" s="440"/>
      <c r="H27" s="440"/>
      <c r="I27" s="440"/>
      <c r="J27" s="440"/>
      <c r="K27" s="440"/>
      <c r="L27" s="440"/>
      <c r="M27" s="441"/>
      <c r="N27" s="442"/>
      <c r="O27" s="442"/>
      <c r="P27" s="442"/>
      <c r="Q27" s="616"/>
      <c r="R27" s="617"/>
      <c r="S27" s="617"/>
      <c r="T27" s="617"/>
      <c r="U27" s="617"/>
      <c r="V27" s="617"/>
      <c r="W27" s="617"/>
      <c r="X27" s="617"/>
      <c r="Y27" s="617"/>
      <c r="Z27" s="617"/>
      <c r="AA27" s="617"/>
      <c r="AB27" s="617"/>
      <c r="AC27" s="617"/>
      <c r="AD27" s="617"/>
      <c r="AE27" s="617"/>
      <c r="AF27" s="617"/>
      <c r="AG27" s="617"/>
      <c r="AH27" s="617"/>
      <c r="AI27" s="617"/>
      <c r="AJ27" s="617"/>
      <c r="AK27" s="618"/>
      <c r="AL27" s="443"/>
      <c r="AM27" s="444"/>
      <c r="AN27" s="444"/>
      <c r="AO27" s="444"/>
      <c r="AP27" s="444"/>
      <c r="AQ27" s="444"/>
      <c r="AR27" s="444"/>
      <c r="AS27" s="444"/>
      <c r="AT27" s="444"/>
      <c r="AU27" s="444"/>
      <c r="AV27" s="444"/>
      <c r="AW27" s="444"/>
      <c r="AX27" s="445"/>
      <c r="AY27" s="444" t="s">
        <v>183</v>
      </c>
      <c r="AZ27" s="444"/>
      <c r="BA27" s="444"/>
      <c r="BB27" s="444"/>
      <c r="BC27" s="444"/>
      <c r="BD27" s="444"/>
      <c r="BE27" s="444"/>
      <c r="BF27" s="457"/>
      <c r="BG27" s="140"/>
      <c r="BH27" s="745" t="s">
        <v>184</v>
      </c>
      <c r="BI27" s="522"/>
      <c r="BJ27" s="522"/>
      <c r="BK27" s="522"/>
      <c r="BL27" s="522"/>
      <c r="BM27" s="522"/>
      <c r="BN27" s="522"/>
      <c r="BO27" s="522"/>
      <c r="BP27" s="522"/>
      <c r="BQ27" s="522"/>
      <c r="BR27" s="522"/>
      <c r="BS27" s="746"/>
      <c r="BT27" s="92"/>
      <c r="CC27"/>
      <c r="CD27"/>
      <c r="CE27"/>
      <c r="CF27"/>
      <c r="CG27"/>
      <c r="CH27"/>
      <c r="CI27"/>
      <c r="CJ27"/>
      <c r="CK27"/>
      <c r="CL27"/>
      <c r="CM27"/>
      <c r="CN27"/>
    </row>
    <row r="28" spans="3:92" ht="29.25" customHeight="1">
      <c r="C28" s="439" t="s">
        <v>984</v>
      </c>
      <c r="D28" s="440"/>
      <c r="E28" s="440"/>
      <c r="F28" s="440"/>
      <c r="G28" s="440"/>
      <c r="H28" s="440"/>
      <c r="I28" s="440"/>
      <c r="J28" s="440"/>
      <c r="K28" s="440"/>
      <c r="L28" s="440"/>
      <c r="M28" s="441"/>
      <c r="N28" s="442"/>
      <c r="O28" s="442"/>
      <c r="P28" s="442"/>
      <c r="Q28" s="616"/>
      <c r="R28" s="617"/>
      <c r="S28" s="617"/>
      <c r="T28" s="617"/>
      <c r="U28" s="617"/>
      <c r="V28" s="617"/>
      <c r="W28" s="617"/>
      <c r="X28" s="617"/>
      <c r="Y28" s="617"/>
      <c r="Z28" s="617"/>
      <c r="AA28" s="617"/>
      <c r="AB28" s="617"/>
      <c r="AC28" s="617"/>
      <c r="AD28" s="617"/>
      <c r="AE28" s="617"/>
      <c r="AF28" s="617"/>
      <c r="AG28" s="617"/>
      <c r="AH28" s="617"/>
      <c r="AI28" s="617"/>
      <c r="AJ28" s="617"/>
      <c r="AK28" s="618"/>
      <c r="AL28" s="443"/>
      <c r="AM28" s="444"/>
      <c r="AN28" s="444"/>
      <c r="AO28" s="444"/>
      <c r="AP28" s="444"/>
      <c r="AQ28" s="444"/>
      <c r="AR28" s="444"/>
      <c r="AS28" s="444"/>
      <c r="AT28" s="444"/>
      <c r="AU28" s="444"/>
      <c r="AV28" s="444"/>
      <c r="AW28" s="444"/>
      <c r="AX28" s="445"/>
      <c r="AY28" s="444"/>
      <c r="AZ28" s="444"/>
      <c r="BA28" s="444"/>
      <c r="BB28" s="444"/>
      <c r="BC28" s="444"/>
      <c r="BD28" s="444"/>
      <c r="BE28" s="444"/>
      <c r="BF28" s="457"/>
      <c r="BG28" s="140"/>
      <c r="BH28" s="752"/>
      <c r="BI28" s="753"/>
      <c r="BJ28" s="753"/>
      <c r="BK28" s="753"/>
      <c r="BL28" s="753"/>
      <c r="BM28" s="753"/>
      <c r="BN28" s="753"/>
      <c r="BO28" s="753"/>
      <c r="BP28" s="753"/>
      <c r="BQ28" s="753"/>
      <c r="BR28" s="753"/>
      <c r="BS28" s="754"/>
      <c r="BT28" s="191"/>
      <c r="CC28"/>
      <c r="CD28"/>
      <c r="CE28"/>
      <c r="CF28"/>
      <c r="CG28"/>
      <c r="CH28"/>
      <c r="CI28"/>
      <c r="CJ28"/>
      <c r="CK28"/>
      <c r="CL28"/>
      <c r="CM28"/>
      <c r="CN28"/>
    </row>
    <row r="29" spans="3:92" ht="27" customHeight="1">
      <c r="C29" s="609" t="s">
        <v>185</v>
      </c>
      <c r="D29" s="610"/>
      <c r="E29" s="610"/>
      <c r="F29" s="610"/>
      <c r="G29" s="610"/>
      <c r="H29" s="610"/>
      <c r="I29" s="610"/>
      <c r="J29" s="610"/>
      <c r="K29" s="610"/>
      <c r="L29" s="611"/>
      <c r="M29" s="441"/>
      <c r="N29" s="442"/>
      <c r="O29" s="442"/>
      <c r="P29" s="612"/>
      <c r="Q29" s="616"/>
      <c r="R29" s="617"/>
      <c r="S29" s="617"/>
      <c r="T29" s="617"/>
      <c r="U29" s="617"/>
      <c r="V29" s="617"/>
      <c r="W29" s="617"/>
      <c r="X29" s="617"/>
      <c r="Y29" s="617"/>
      <c r="Z29" s="617"/>
      <c r="AA29" s="617"/>
      <c r="AB29" s="617"/>
      <c r="AC29" s="617"/>
      <c r="AD29" s="617"/>
      <c r="AE29" s="617"/>
      <c r="AF29" s="617"/>
      <c r="AG29" s="617"/>
      <c r="AH29" s="617"/>
      <c r="AI29" s="617"/>
      <c r="AJ29" s="617"/>
      <c r="AK29" s="618"/>
      <c r="AL29" s="443"/>
      <c r="AM29" s="444"/>
      <c r="AN29" s="444"/>
      <c r="AO29" s="444"/>
      <c r="AP29" s="444"/>
      <c r="AQ29" s="444"/>
      <c r="AR29" s="444"/>
      <c r="AS29" s="444"/>
      <c r="AT29" s="444"/>
      <c r="AU29" s="444"/>
      <c r="AV29" s="444"/>
      <c r="AW29" s="444"/>
      <c r="AX29" s="445"/>
      <c r="AY29" s="444"/>
      <c r="AZ29" s="444"/>
      <c r="BA29" s="444"/>
      <c r="BB29" s="444"/>
      <c r="BC29" s="444"/>
      <c r="BD29" s="444"/>
      <c r="BE29" s="444"/>
      <c r="BF29" s="457"/>
      <c r="BG29" s="140"/>
      <c r="BH29" s="450" t="s">
        <v>186</v>
      </c>
      <c r="BI29" s="451"/>
      <c r="BJ29" s="451"/>
      <c r="BK29" s="451"/>
      <c r="BL29" s="451"/>
      <c r="BM29" s="451"/>
      <c r="BN29" s="451"/>
      <c r="BO29" s="451"/>
      <c r="BP29" s="451"/>
      <c r="BQ29" s="451"/>
      <c r="BR29" s="451"/>
      <c r="BS29" s="452"/>
      <c r="BT29" s="191"/>
      <c r="CC29"/>
      <c r="CD29"/>
      <c r="CE29"/>
      <c r="CF29"/>
      <c r="CG29"/>
      <c r="CH29"/>
      <c r="CI29"/>
      <c r="CJ29"/>
      <c r="CK29"/>
      <c r="CL29"/>
      <c r="CM29"/>
      <c r="CN29"/>
    </row>
    <row r="30" spans="3:92" ht="27" customHeight="1" thickBot="1">
      <c r="C30" s="453" t="s">
        <v>187</v>
      </c>
      <c r="D30" s="454"/>
      <c r="E30" s="454"/>
      <c r="F30" s="454"/>
      <c r="G30" s="454"/>
      <c r="H30" s="454"/>
      <c r="I30" s="454"/>
      <c r="J30" s="454"/>
      <c r="K30" s="454"/>
      <c r="L30" s="454"/>
      <c r="M30" s="455"/>
      <c r="N30" s="456"/>
      <c r="O30" s="456"/>
      <c r="P30" s="456"/>
      <c r="Q30" s="616"/>
      <c r="R30" s="617"/>
      <c r="S30" s="617"/>
      <c r="T30" s="617"/>
      <c r="U30" s="617"/>
      <c r="V30" s="617"/>
      <c r="W30" s="617"/>
      <c r="X30" s="617"/>
      <c r="Y30" s="617"/>
      <c r="Z30" s="617"/>
      <c r="AA30" s="617"/>
      <c r="AB30" s="617"/>
      <c r="AC30" s="617"/>
      <c r="AD30" s="617"/>
      <c r="AE30" s="617"/>
      <c r="AF30" s="617"/>
      <c r="AG30" s="617"/>
      <c r="AH30" s="617"/>
      <c r="AI30" s="617"/>
      <c r="AJ30" s="617"/>
      <c r="AK30" s="618"/>
      <c r="AL30" s="443"/>
      <c r="AM30" s="444"/>
      <c r="AN30" s="444"/>
      <c r="AO30" s="444"/>
      <c r="AP30" s="444"/>
      <c r="AQ30" s="444"/>
      <c r="AR30" s="444"/>
      <c r="AS30" s="444"/>
      <c r="AT30" s="444"/>
      <c r="AU30" s="444"/>
      <c r="AV30" s="444"/>
      <c r="AW30" s="444"/>
      <c r="AX30" s="445"/>
      <c r="AY30" s="444"/>
      <c r="AZ30" s="444"/>
      <c r="BA30" s="444"/>
      <c r="BB30" s="444"/>
      <c r="BC30" s="444"/>
      <c r="BD30" s="444"/>
      <c r="BE30" s="444"/>
      <c r="BF30" s="457"/>
      <c r="BG30" s="140"/>
      <c r="BH30" s="458"/>
      <c r="BI30" s="459"/>
      <c r="BJ30" s="459"/>
      <c r="BK30" s="459"/>
      <c r="BL30" s="459"/>
      <c r="BM30" s="459"/>
      <c r="BN30" s="459"/>
      <c r="BO30" s="459"/>
      <c r="BP30" s="459"/>
      <c r="BQ30" s="459"/>
      <c r="BR30" s="459"/>
      <c r="BS30" s="460"/>
      <c r="BT30" s="191"/>
      <c r="CC30"/>
      <c r="CD30"/>
      <c r="CE30"/>
      <c r="CF30"/>
      <c r="CG30"/>
      <c r="CH30"/>
      <c r="CI30"/>
      <c r="CJ30"/>
      <c r="CK30"/>
      <c r="CL30"/>
      <c r="CM30"/>
      <c r="CN30"/>
    </row>
    <row r="31" spans="3:92" ht="17.25" customHeight="1">
      <c r="C31" s="453" t="s">
        <v>188</v>
      </c>
      <c r="D31" s="454"/>
      <c r="E31" s="454"/>
      <c r="F31" s="454"/>
      <c r="G31" s="454"/>
      <c r="H31" s="454"/>
      <c r="I31" s="454"/>
      <c r="J31" s="454"/>
      <c r="K31" s="454"/>
      <c r="L31" s="454"/>
      <c r="M31" s="455"/>
      <c r="N31" s="456"/>
      <c r="O31" s="456"/>
      <c r="P31" s="456"/>
      <c r="Q31" s="616"/>
      <c r="R31" s="617"/>
      <c r="S31" s="617"/>
      <c r="T31" s="617"/>
      <c r="U31" s="617"/>
      <c r="V31" s="617"/>
      <c r="W31" s="617"/>
      <c r="X31" s="617"/>
      <c r="Y31" s="617"/>
      <c r="Z31" s="617"/>
      <c r="AA31" s="617"/>
      <c r="AB31" s="617"/>
      <c r="AC31" s="617"/>
      <c r="AD31" s="617"/>
      <c r="AE31" s="617"/>
      <c r="AF31" s="617"/>
      <c r="AG31" s="617"/>
      <c r="AH31" s="617"/>
      <c r="AI31" s="617"/>
      <c r="AJ31" s="617"/>
      <c r="AK31" s="618"/>
      <c r="AL31" s="443"/>
      <c r="AM31" s="444"/>
      <c r="AN31" s="444"/>
      <c r="AO31" s="444"/>
      <c r="AP31" s="444"/>
      <c r="AQ31" s="444"/>
      <c r="AR31" s="444"/>
      <c r="AS31" s="444"/>
      <c r="AT31" s="444"/>
      <c r="AU31" s="444"/>
      <c r="AV31" s="444"/>
      <c r="AW31" s="444"/>
      <c r="AX31" s="445"/>
      <c r="AY31" s="444"/>
      <c r="AZ31" s="444"/>
      <c r="BA31" s="444"/>
      <c r="BB31" s="444"/>
      <c r="BC31" s="444"/>
      <c r="BD31" s="444"/>
      <c r="BE31" s="444"/>
      <c r="BF31" s="457"/>
      <c r="BG31" s="140"/>
      <c r="BH31" s="742" t="s">
        <v>189</v>
      </c>
      <c r="BI31" s="743"/>
      <c r="BJ31" s="743"/>
      <c r="BK31" s="743"/>
      <c r="BL31" s="743"/>
      <c r="BM31" s="743"/>
      <c r="BN31" s="743"/>
      <c r="BO31" s="743"/>
      <c r="BP31" s="743"/>
      <c r="BQ31" s="743"/>
      <c r="BR31" s="743"/>
      <c r="BS31" s="744"/>
      <c r="BT31" s="90"/>
    </row>
    <row r="32" spans="3:92" ht="30.75" customHeight="1" thickBot="1">
      <c r="C32" s="446" t="s">
        <v>190</v>
      </c>
      <c r="D32" s="447"/>
      <c r="E32" s="447"/>
      <c r="F32" s="447"/>
      <c r="G32" s="447"/>
      <c r="H32" s="447"/>
      <c r="I32" s="447"/>
      <c r="J32" s="447"/>
      <c r="K32" s="447"/>
      <c r="L32" s="447"/>
      <c r="M32" s="448"/>
      <c r="N32" s="449"/>
      <c r="O32" s="449"/>
      <c r="P32" s="449"/>
      <c r="Q32" s="616"/>
      <c r="R32" s="617"/>
      <c r="S32" s="617"/>
      <c r="T32" s="617"/>
      <c r="U32" s="617"/>
      <c r="V32" s="617"/>
      <c r="W32" s="617"/>
      <c r="X32" s="617"/>
      <c r="Y32" s="617"/>
      <c r="Z32" s="617"/>
      <c r="AA32" s="617"/>
      <c r="AB32" s="617"/>
      <c r="AC32" s="617"/>
      <c r="AD32" s="617"/>
      <c r="AE32" s="617"/>
      <c r="AF32" s="617"/>
      <c r="AG32" s="617"/>
      <c r="AH32" s="617"/>
      <c r="AI32" s="617"/>
      <c r="AJ32" s="617"/>
      <c r="AK32" s="618"/>
      <c r="AL32" s="443"/>
      <c r="AM32" s="444"/>
      <c r="AN32" s="444"/>
      <c r="AO32" s="444"/>
      <c r="AP32" s="444"/>
      <c r="AQ32" s="444"/>
      <c r="AR32" s="444"/>
      <c r="AS32" s="444"/>
      <c r="AT32" s="444"/>
      <c r="AU32" s="444"/>
      <c r="AV32" s="444"/>
      <c r="AW32" s="444"/>
      <c r="AX32" s="445"/>
      <c r="AY32" s="444"/>
      <c r="AZ32" s="444"/>
      <c r="BA32" s="444"/>
      <c r="BB32" s="444"/>
      <c r="BC32" s="444"/>
      <c r="BD32" s="444"/>
      <c r="BE32" s="444"/>
      <c r="BF32" s="457"/>
      <c r="BG32" s="140"/>
      <c r="BH32" s="757"/>
      <c r="BI32" s="755"/>
      <c r="BJ32" s="755"/>
      <c r="BK32" s="755"/>
      <c r="BL32" s="755"/>
      <c r="BM32" s="755"/>
      <c r="BN32" s="755"/>
      <c r="BO32" s="755"/>
      <c r="BP32" s="755"/>
      <c r="BQ32" s="755"/>
      <c r="BR32" s="755"/>
      <c r="BS32" s="756"/>
      <c r="BT32" s="178"/>
    </row>
    <row r="33" spans="3:72" ht="23.25" customHeight="1" thickBot="1">
      <c r="C33" s="777" t="s">
        <v>191</v>
      </c>
      <c r="D33" s="778"/>
      <c r="E33" s="778"/>
      <c r="F33" s="778"/>
      <c r="G33" s="778"/>
      <c r="H33" s="778"/>
      <c r="I33" s="778"/>
      <c r="J33" s="778"/>
      <c r="K33" s="778"/>
      <c r="L33" s="778"/>
      <c r="M33" s="778"/>
      <c r="N33" s="778"/>
      <c r="O33" s="778"/>
      <c r="P33" s="779"/>
      <c r="Q33" s="619"/>
      <c r="R33" s="620"/>
      <c r="S33" s="620"/>
      <c r="T33" s="620"/>
      <c r="U33" s="620"/>
      <c r="V33" s="620"/>
      <c r="W33" s="620"/>
      <c r="X33" s="620"/>
      <c r="Y33" s="620"/>
      <c r="Z33" s="620"/>
      <c r="AA33" s="620"/>
      <c r="AB33" s="620"/>
      <c r="AC33" s="620"/>
      <c r="AD33" s="620"/>
      <c r="AE33" s="620"/>
      <c r="AF33" s="620"/>
      <c r="AG33" s="620"/>
      <c r="AH33" s="620"/>
      <c r="AI33" s="620"/>
      <c r="AJ33" s="620"/>
      <c r="AK33" s="621"/>
      <c r="AL33" s="780"/>
      <c r="AM33" s="781"/>
      <c r="AN33" s="781"/>
      <c r="AO33" s="781"/>
      <c r="AP33" s="781"/>
      <c r="AQ33" s="781"/>
      <c r="AR33" s="781"/>
      <c r="AS33" s="781"/>
      <c r="AT33" s="781"/>
      <c r="AU33" s="781"/>
      <c r="AV33" s="781"/>
      <c r="AW33" s="781"/>
      <c r="AX33" s="781"/>
      <c r="AY33" s="781"/>
      <c r="AZ33" s="781"/>
      <c r="BA33" s="781"/>
      <c r="BB33" s="781"/>
      <c r="BC33" s="781"/>
      <c r="BD33" s="781"/>
      <c r="BE33" s="781"/>
      <c r="BF33" s="782"/>
      <c r="BG33" s="140"/>
      <c r="BH33" s="758" t="s">
        <v>192</v>
      </c>
      <c r="BI33" s="759"/>
      <c r="BJ33" s="759"/>
      <c r="BK33" s="759"/>
      <c r="BL33" s="759"/>
      <c r="BM33" s="759"/>
      <c r="BN33" s="759"/>
      <c r="BO33" s="759"/>
      <c r="BP33" s="759"/>
      <c r="BQ33" s="759"/>
      <c r="BR33" s="759"/>
      <c r="BS33" s="760"/>
      <c r="BT33" s="178"/>
    </row>
    <row r="34" spans="3:72" ht="21" customHeight="1" thickTop="1" thickBot="1">
      <c r="C34" s="783" t="s">
        <v>193</v>
      </c>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7"/>
      <c r="AF34" s="787"/>
      <c r="AG34" s="787"/>
      <c r="AH34" s="787"/>
      <c r="AI34" s="787"/>
      <c r="AJ34" s="432" t="s">
        <v>194</v>
      </c>
      <c r="AK34" s="433"/>
      <c r="AL34" s="434" t="str">
        <f>IF(BH24&gt;0,ROUNDDOWN(SMALL(BH24:BH26,1)*AG10,0),IF(AY23="","",SUM(AY23:BF32)+AL33))</f>
        <v/>
      </c>
      <c r="AM34" s="435"/>
      <c r="AN34" s="435"/>
      <c r="AO34" s="435"/>
      <c r="AP34" s="435"/>
      <c r="AQ34" s="435"/>
      <c r="AR34" s="435"/>
      <c r="AS34" s="435"/>
      <c r="AT34" s="435"/>
      <c r="AU34" s="435"/>
      <c r="AV34" s="435"/>
      <c r="AW34" s="435"/>
      <c r="AX34" s="435"/>
      <c r="AY34" s="435"/>
      <c r="AZ34" s="435"/>
      <c r="BA34" s="435"/>
      <c r="BB34" s="435"/>
      <c r="BC34" s="436" t="s">
        <v>143</v>
      </c>
      <c r="BD34" s="437"/>
      <c r="BE34" s="437"/>
      <c r="BF34" s="438"/>
      <c r="BG34" s="140"/>
      <c r="BH34" s="762"/>
      <c r="BI34" s="763"/>
      <c r="BJ34" s="763"/>
      <c r="BK34" s="763"/>
      <c r="BL34" s="763"/>
      <c r="BM34" s="763"/>
      <c r="BN34" s="763"/>
      <c r="BO34" s="763"/>
      <c r="BP34" s="763"/>
      <c r="BQ34" s="763"/>
      <c r="BR34" s="763"/>
      <c r="BS34" s="764"/>
      <c r="BT34" s="192"/>
    </row>
    <row r="35" spans="3:72" ht="34.5" customHeight="1">
      <c r="C35" s="765" t="s">
        <v>195</v>
      </c>
      <c r="D35" s="766"/>
      <c r="E35" s="766"/>
      <c r="F35" s="766"/>
      <c r="G35" s="766"/>
      <c r="H35" s="766"/>
      <c r="I35" s="766"/>
      <c r="J35" s="766"/>
      <c r="K35" s="766"/>
      <c r="L35" s="766"/>
      <c r="M35" s="766"/>
      <c r="N35" s="766"/>
      <c r="O35" s="766"/>
      <c r="P35" s="766"/>
      <c r="Q35" s="767">
        <f>IF(ROUNDDOWN(Q34*AG10,0)&gt;=AL34,AL34,ROUNDDOWN(Q34*AG10,0))</f>
        <v>0</v>
      </c>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9" t="s">
        <v>149</v>
      </c>
      <c r="BA35" s="769"/>
      <c r="BB35" s="769"/>
      <c r="BC35" s="769"/>
      <c r="BD35" s="769"/>
      <c r="BE35" s="769"/>
      <c r="BF35" s="770"/>
      <c r="BG35" s="140"/>
      <c r="BH35" s="788" t="s">
        <v>196</v>
      </c>
      <c r="BI35" s="789"/>
      <c r="BJ35" s="789"/>
      <c r="BK35" s="789"/>
      <c r="BL35" s="789"/>
      <c r="BM35" s="789"/>
      <c r="BN35" s="789"/>
      <c r="BO35" s="789"/>
      <c r="BP35" s="789"/>
      <c r="BQ35" s="789"/>
      <c r="BR35" s="789"/>
      <c r="BS35" s="790"/>
      <c r="BT35" s="192"/>
    </row>
    <row r="36" spans="3:72" ht="30" customHeight="1" thickBot="1">
      <c r="C36" s="771" t="s">
        <v>197</v>
      </c>
      <c r="D36" s="772"/>
      <c r="E36" s="772"/>
      <c r="F36" s="772"/>
      <c r="G36" s="772"/>
      <c r="H36" s="772"/>
      <c r="I36" s="772"/>
      <c r="J36" s="772"/>
      <c r="K36" s="772"/>
      <c r="L36" s="772"/>
      <c r="M36" s="772"/>
      <c r="N36" s="772"/>
      <c r="O36" s="772"/>
      <c r="P36" s="772"/>
      <c r="Q36" s="773">
        <f>ROUNDDOWN(Q35*R12,0)</f>
        <v>0</v>
      </c>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5" t="s">
        <v>149</v>
      </c>
      <c r="BA36" s="775"/>
      <c r="BB36" s="775"/>
      <c r="BC36" s="775"/>
      <c r="BD36" s="775"/>
      <c r="BE36" s="775"/>
      <c r="BF36" s="776"/>
      <c r="BG36" s="140"/>
      <c r="BH36" s="739"/>
      <c r="BI36" s="740"/>
      <c r="BJ36" s="740"/>
      <c r="BK36" s="740"/>
      <c r="BL36" s="740"/>
      <c r="BM36" s="740"/>
      <c r="BN36" s="740"/>
      <c r="BO36" s="740"/>
      <c r="BP36" s="740"/>
      <c r="BQ36" s="740"/>
      <c r="BR36" s="740"/>
      <c r="BS36" s="741"/>
      <c r="BT36" s="178"/>
    </row>
    <row r="37" spans="3:72" ht="26.25" customHeight="1">
      <c r="C37" s="417" t="s">
        <v>198</v>
      </c>
      <c r="D37" s="418"/>
      <c r="E37" s="418"/>
      <c r="F37" s="418"/>
      <c r="G37" s="418"/>
      <c r="H37" s="418"/>
      <c r="I37" s="418"/>
      <c r="J37" s="418"/>
      <c r="K37" s="418"/>
      <c r="L37" s="418"/>
      <c r="M37" s="418"/>
      <c r="N37" s="418"/>
      <c r="O37" s="418"/>
      <c r="P37" s="419"/>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26"/>
      <c r="BG37" s="140"/>
      <c r="BH37" s="788" t="s">
        <v>199</v>
      </c>
      <c r="BI37" s="789"/>
      <c r="BJ37" s="789"/>
      <c r="BK37" s="789"/>
      <c r="BL37" s="789"/>
      <c r="BM37" s="789"/>
      <c r="BN37" s="789"/>
      <c r="BO37" s="789"/>
      <c r="BP37" s="789"/>
      <c r="BQ37" s="789"/>
      <c r="BR37" s="789"/>
      <c r="BS37" s="790"/>
      <c r="BT37" s="165"/>
    </row>
    <row r="38" spans="3:72" ht="30" customHeight="1" thickBot="1">
      <c r="C38" s="420"/>
      <c r="D38" s="421"/>
      <c r="E38" s="421"/>
      <c r="F38" s="421"/>
      <c r="G38" s="421"/>
      <c r="H38" s="421"/>
      <c r="I38" s="421"/>
      <c r="J38" s="421"/>
      <c r="K38" s="421"/>
      <c r="L38" s="421"/>
      <c r="M38" s="421"/>
      <c r="N38" s="421"/>
      <c r="O38" s="421"/>
      <c r="P38" s="422"/>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7"/>
      <c r="BH38" s="791"/>
      <c r="BI38" s="792"/>
      <c r="BJ38" s="792"/>
      <c r="BK38" s="792"/>
      <c r="BL38" s="792"/>
      <c r="BM38" s="792"/>
      <c r="BN38" s="792"/>
      <c r="BO38" s="792"/>
      <c r="BP38" s="792"/>
      <c r="BQ38" s="792"/>
      <c r="BR38" s="792"/>
      <c r="BS38" s="793"/>
      <c r="BT38" s="165"/>
    </row>
    <row r="39" spans="3:72" ht="24.75" customHeight="1">
      <c r="C39" s="420"/>
      <c r="D39" s="421"/>
      <c r="E39" s="421"/>
      <c r="F39" s="421"/>
      <c r="G39" s="421"/>
      <c r="H39" s="421"/>
      <c r="I39" s="421"/>
      <c r="J39" s="421"/>
      <c r="K39" s="421"/>
      <c r="L39" s="421"/>
      <c r="M39" s="421"/>
      <c r="N39" s="421"/>
      <c r="O39" s="421"/>
      <c r="P39" s="422"/>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7"/>
      <c r="BH39" s="794" t="s">
        <v>200</v>
      </c>
      <c r="BI39" s="795"/>
      <c r="BJ39" s="795"/>
      <c r="BK39" s="795"/>
      <c r="BL39" s="795"/>
      <c r="BM39" s="795"/>
      <c r="BN39" s="795"/>
      <c r="BO39" s="795"/>
      <c r="BP39" s="795"/>
      <c r="BQ39" s="795"/>
      <c r="BR39" s="795"/>
      <c r="BS39" s="796"/>
      <c r="BT39" s="165"/>
    </row>
    <row r="40" spans="3:72" ht="24.75" customHeight="1" thickBot="1">
      <c r="C40" s="420"/>
      <c r="D40" s="421"/>
      <c r="E40" s="421"/>
      <c r="F40" s="421"/>
      <c r="G40" s="421"/>
      <c r="H40" s="421"/>
      <c r="I40" s="421"/>
      <c r="J40" s="421"/>
      <c r="K40" s="421"/>
      <c r="L40" s="421"/>
      <c r="M40" s="421"/>
      <c r="N40" s="421"/>
      <c r="O40" s="421"/>
      <c r="P40" s="422"/>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7"/>
      <c r="BH40" s="736"/>
      <c r="BI40" s="737"/>
      <c r="BJ40" s="737"/>
      <c r="BK40" s="737"/>
      <c r="BL40" s="737"/>
      <c r="BM40" s="737"/>
      <c r="BN40" s="737"/>
      <c r="BO40" s="737"/>
      <c r="BP40" s="737"/>
      <c r="BQ40" s="737"/>
      <c r="BR40" s="737"/>
      <c r="BS40" s="738"/>
      <c r="BT40" s="165"/>
    </row>
    <row r="41" spans="3:72" ht="20.25" customHeight="1">
      <c r="C41" s="420"/>
      <c r="D41" s="421"/>
      <c r="E41" s="421"/>
      <c r="F41" s="421"/>
      <c r="G41" s="421"/>
      <c r="H41" s="421"/>
      <c r="I41" s="421"/>
      <c r="J41" s="421"/>
      <c r="K41" s="421"/>
      <c r="L41" s="421"/>
      <c r="M41" s="421"/>
      <c r="N41" s="421"/>
      <c r="O41" s="421"/>
      <c r="P41" s="422"/>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7"/>
      <c r="BG41" s="140"/>
      <c r="BH41" s="411" t="s">
        <v>985</v>
      </c>
      <c r="BI41" s="412"/>
      <c r="BJ41" s="412"/>
      <c r="BK41" s="412"/>
      <c r="BL41" s="412"/>
      <c r="BM41" s="412"/>
      <c r="BN41" s="412"/>
      <c r="BO41" s="412"/>
      <c r="BP41" s="412"/>
      <c r="BQ41" s="412"/>
      <c r="BR41" s="412"/>
      <c r="BS41" s="413"/>
      <c r="BT41" s="140"/>
    </row>
    <row r="42" spans="3:72" ht="20.25" customHeight="1">
      <c r="C42" s="420"/>
      <c r="D42" s="421"/>
      <c r="E42" s="421"/>
      <c r="F42" s="421"/>
      <c r="G42" s="421"/>
      <c r="H42" s="421"/>
      <c r="I42" s="421"/>
      <c r="J42" s="421"/>
      <c r="K42" s="421"/>
      <c r="L42" s="421"/>
      <c r="M42" s="421"/>
      <c r="N42" s="421"/>
      <c r="O42" s="421"/>
      <c r="P42" s="422"/>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7"/>
      <c r="BG42" s="321"/>
      <c r="BH42" s="414"/>
      <c r="BI42" s="415"/>
      <c r="BJ42" s="415"/>
      <c r="BK42" s="415"/>
      <c r="BL42" s="415"/>
      <c r="BM42" s="415"/>
      <c r="BN42" s="415"/>
      <c r="BO42" s="415"/>
      <c r="BP42" s="415"/>
      <c r="BQ42" s="415"/>
      <c r="BR42" s="415"/>
      <c r="BS42" s="416"/>
      <c r="BT42" s="321"/>
    </row>
    <row r="43" spans="3:72" ht="20.25" customHeight="1" thickBot="1">
      <c r="C43" s="423"/>
      <c r="D43" s="424"/>
      <c r="E43" s="424"/>
      <c r="F43" s="424"/>
      <c r="G43" s="424"/>
      <c r="H43" s="424"/>
      <c r="I43" s="424"/>
      <c r="J43" s="424"/>
      <c r="K43" s="424"/>
      <c r="L43" s="424"/>
      <c r="M43" s="424"/>
      <c r="N43" s="424"/>
      <c r="O43" s="424"/>
      <c r="P43" s="425"/>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8"/>
      <c r="BG43" s="321"/>
      <c r="BH43" s="408"/>
      <c r="BI43" s="409"/>
      <c r="BJ43" s="409"/>
      <c r="BK43" s="409"/>
      <c r="BL43" s="409"/>
      <c r="BM43" s="409"/>
      <c r="BN43" s="409"/>
      <c r="BO43" s="409"/>
      <c r="BP43" s="409"/>
      <c r="BQ43" s="409"/>
      <c r="BR43" s="409"/>
      <c r="BS43" s="410"/>
      <c r="BT43" s="321"/>
    </row>
    <row r="44" spans="3:72" ht="20.25" customHeight="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1"/>
      <c r="BH44" s="429" t="s">
        <v>988</v>
      </c>
      <c r="BI44" s="430"/>
      <c r="BJ44" s="430"/>
      <c r="BK44" s="430"/>
      <c r="BL44" s="430"/>
      <c r="BM44" s="430"/>
      <c r="BN44" s="430"/>
      <c r="BO44" s="430"/>
      <c r="BP44" s="430"/>
      <c r="BQ44" s="430"/>
      <c r="BR44" s="430"/>
      <c r="BS44" s="431"/>
      <c r="BT44" s="321"/>
    </row>
    <row r="45" spans="3:72" ht="20.25" customHeight="1" thickBot="1">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1"/>
      <c r="BH45" s="408"/>
      <c r="BI45" s="409"/>
      <c r="BJ45" s="409"/>
      <c r="BK45" s="409"/>
      <c r="BL45" s="409"/>
      <c r="BM45" s="409"/>
      <c r="BN45" s="409"/>
      <c r="BO45" s="409"/>
      <c r="BP45" s="409"/>
      <c r="BQ45" s="409"/>
      <c r="BR45" s="409"/>
      <c r="BS45" s="410"/>
      <c r="BT45" s="321"/>
    </row>
    <row r="46" spans="3:72" ht="18" customHeight="1" thickBot="1">
      <c r="BH46" s="199"/>
      <c r="BI46" s="199"/>
      <c r="BJ46" s="199"/>
      <c r="BK46" s="199"/>
      <c r="BL46" s="199"/>
      <c r="BM46" s="199"/>
      <c r="BN46" s="199"/>
      <c r="BO46" s="199"/>
      <c r="BP46" s="199"/>
      <c r="BQ46" s="199"/>
      <c r="BR46" s="199"/>
      <c r="BS46" s="199"/>
    </row>
    <row r="47" spans="3:72" ht="18" customHeight="1">
      <c r="C47" s="570" t="s">
        <v>201</v>
      </c>
      <c r="D47" s="761"/>
      <c r="E47" s="193"/>
      <c r="F47" s="798" t="s">
        <v>202</v>
      </c>
      <c r="G47" s="798"/>
      <c r="H47" s="798"/>
      <c r="I47" s="798"/>
      <c r="J47" s="495"/>
      <c r="K47" s="495"/>
      <c r="L47" s="495"/>
      <c r="M47" s="495"/>
      <c r="N47" s="495"/>
      <c r="O47" s="495"/>
      <c r="P47" s="495"/>
      <c r="Q47" s="495"/>
      <c r="R47" s="495"/>
      <c r="S47" s="495"/>
      <c r="T47" s="495"/>
      <c r="U47" s="495"/>
      <c r="V47" s="495"/>
      <c r="W47" s="495"/>
      <c r="X47" s="495"/>
      <c r="Y47" s="495"/>
      <c r="Z47" s="495"/>
      <c r="AA47" s="495"/>
      <c r="AB47" s="495" t="s">
        <v>127</v>
      </c>
      <c r="AC47" s="495"/>
      <c r="AD47" s="799"/>
      <c r="AE47" s="800" t="s">
        <v>203</v>
      </c>
      <c r="AF47" s="801"/>
      <c r="AG47" s="801"/>
      <c r="AH47" s="801"/>
      <c r="AI47" s="801"/>
      <c r="AJ47" s="801"/>
      <c r="AK47" s="801"/>
      <c r="AL47" s="801"/>
      <c r="AM47" s="801"/>
      <c r="AN47" s="801"/>
      <c r="AO47" s="801"/>
      <c r="AP47" s="801"/>
      <c r="AQ47" s="801"/>
      <c r="AR47" s="801"/>
      <c r="AS47" s="801"/>
      <c r="AT47" s="801"/>
      <c r="AU47" s="801"/>
      <c r="AV47" s="801"/>
      <c r="AW47" s="801"/>
      <c r="AX47" s="801"/>
      <c r="AY47" s="801"/>
      <c r="AZ47" s="801"/>
      <c r="BA47" s="801"/>
      <c r="BB47" s="801"/>
      <c r="BC47" s="801"/>
      <c r="BD47" s="801"/>
      <c r="BE47" s="801"/>
      <c r="BF47" s="801"/>
      <c r="BG47" s="801"/>
      <c r="BH47" s="801"/>
      <c r="BI47" s="801"/>
      <c r="BJ47" s="801"/>
      <c r="BK47" s="801"/>
      <c r="BL47" s="801"/>
      <c r="BM47" s="801"/>
      <c r="BN47" s="801"/>
      <c r="BO47" s="802"/>
      <c r="BP47" s="803" t="s">
        <v>204</v>
      </c>
      <c r="BQ47" s="804"/>
      <c r="BR47" s="804"/>
      <c r="BS47" s="805"/>
      <c r="BT47" s="194"/>
    </row>
    <row r="48" spans="3:72" ht="18" customHeight="1">
      <c r="C48" s="572"/>
      <c r="D48" s="722"/>
      <c r="E48" s="195"/>
      <c r="F48" s="597" t="s">
        <v>205</v>
      </c>
      <c r="G48" s="597"/>
      <c r="H48" s="597"/>
      <c r="I48" s="597"/>
      <c r="J48" s="597" t="s">
        <v>144</v>
      </c>
      <c r="K48" s="597"/>
      <c r="L48" s="597"/>
      <c r="M48" s="406"/>
      <c r="N48" s="406"/>
      <c r="O48" s="406"/>
      <c r="P48" s="406"/>
      <c r="Q48" s="406"/>
      <c r="R48" s="406"/>
      <c r="S48" s="597" t="s">
        <v>145</v>
      </c>
      <c r="T48" s="597"/>
      <c r="U48" s="597"/>
      <c r="V48" s="597"/>
      <c r="W48" s="603"/>
      <c r="X48" s="603"/>
      <c r="Y48" s="603"/>
      <c r="Z48" s="603"/>
      <c r="AA48" s="603"/>
      <c r="AB48" s="603" t="s">
        <v>127</v>
      </c>
      <c r="AC48" s="603"/>
      <c r="AD48" s="604"/>
      <c r="AE48" s="606"/>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8"/>
      <c r="BP48" s="806"/>
      <c r="BQ48" s="807"/>
      <c r="BR48" s="807"/>
      <c r="BS48" s="808"/>
      <c r="BT48" s="194"/>
    </row>
    <row r="49" spans="3:72" ht="18" customHeight="1">
      <c r="C49" s="572"/>
      <c r="D49" s="722"/>
      <c r="E49" s="196"/>
      <c r="F49" s="605" t="s">
        <v>206</v>
      </c>
      <c r="G49" s="605"/>
      <c r="H49" s="605"/>
      <c r="I49" s="605"/>
      <c r="J49" s="197" t="s">
        <v>144</v>
      </c>
      <c r="K49" s="598"/>
      <c r="L49" s="598"/>
      <c r="M49" s="598"/>
      <c r="N49" s="598"/>
      <c r="O49" s="598"/>
      <c r="P49" s="598"/>
      <c r="Q49" s="598"/>
      <c r="R49" s="598"/>
      <c r="S49" s="598"/>
      <c r="T49" s="598"/>
      <c r="U49" s="598"/>
      <c r="V49" s="598"/>
      <c r="W49" s="598"/>
      <c r="X49" s="598"/>
      <c r="Y49" s="598"/>
      <c r="Z49" s="598" t="s">
        <v>145</v>
      </c>
      <c r="AA49" s="598"/>
      <c r="AB49" s="598"/>
      <c r="AC49" s="598"/>
      <c r="AD49" s="599"/>
      <c r="AE49" s="600" t="s">
        <v>210</v>
      </c>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2"/>
      <c r="BP49" s="809"/>
      <c r="BQ49" s="810"/>
      <c r="BR49" s="810"/>
      <c r="BS49" s="811"/>
      <c r="BT49" s="194"/>
    </row>
    <row r="50" spans="3:72" ht="18" customHeight="1" thickBot="1">
      <c r="C50" s="574"/>
      <c r="D50" s="724"/>
      <c r="E50" s="198"/>
      <c r="F50" s="535" t="s">
        <v>211</v>
      </c>
      <c r="G50" s="535"/>
      <c r="H50" s="535"/>
      <c r="I50" s="535"/>
      <c r="J50" s="535"/>
      <c r="K50" s="535"/>
      <c r="L50" s="535"/>
      <c r="M50" s="535"/>
      <c r="N50" s="535"/>
      <c r="O50" s="535"/>
      <c r="P50" s="535"/>
      <c r="Q50" s="535"/>
      <c r="R50" s="535"/>
      <c r="S50" s="535"/>
      <c r="T50" s="535"/>
      <c r="U50" s="199"/>
      <c r="V50" s="200" t="s">
        <v>145</v>
      </c>
      <c r="W50" s="536"/>
      <c r="X50" s="536"/>
      <c r="Y50" s="536"/>
      <c r="Z50" s="536"/>
      <c r="AA50" s="536"/>
      <c r="AB50" s="536" t="s">
        <v>127</v>
      </c>
      <c r="AC50" s="536"/>
      <c r="AD50" s="537"/>
      <c r="AE50" s="538"/>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40"/>
      <c r="BP50" s="797"/>
      <c r="BQ50" s="424"/>
      <c r="BR50" s="424"/>
      <c r="BS50" s="428"/>
      <c r="BT50" s="140"/>
    </row>
    <row r="51" spans="3:72" ht="8.1" customHeight="1" thickBot="1"/>
    <row r="52" spans="3:72" ht="18" customHeight="1">
      <c r="C52" s="570" t="s">
        <v>212</v>
      </c>
      <c r="D52" s="571"/>
      <c r="E52" s="418" t="s">
        <v>213</v>
      </c>
      <c r="F52" s="418"/>
      <c r="G52" s="419"/>
      <c r="H52" s="530" t="s">
        <v>214</v>
      </c>
      <c r="I52" s="430"/>
      <c r="J52" s="430"/>
      <c r="K52" s="430"/>
      <c r="L52" s="430"/>
      <c r="M52" s="430"/>
      <c r="N52" s="531"/>
      <c r="O52" s="530" t="s">
        <v>215</v>
      </c>
      <c r="P52" s="430"/>
      <c r="Q52" s="430"/>
      <c r="R52" s="430"/>
      <c r="S52" s="530" t="s">
        <v>216</v>
      </c>
      <c r="T52" s="430"/>
      <c r="U52" s="430"/>
      <c r="V52" s="531"/>
      <c r="W52" s="578" t="s">
        <v>217</v>
      </c>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80"/>
      <c r="BN52" s="581" t="s">
        <v>218</v>
      </c>
      <c r="BO52" s="418"/>
      <c r="BP52" s="418"/>
      <c r="BQ52" s="418"/>
      <c r="BR52" s="418"/>
      <c r="BS52" s="426"/>
      <c r="BT52" s="140"/>
    </row>
    <row r="53" spans="3:72" ht="18" customHeight="1">
      <c r="C53" s="572"/>
      <c r="D53" s="573"/>
      <c r="E53" s="576"/>
      <c r="F53" s="576"/>
      <c r="G53" s="577"/>
      <c r="H53" s="532"/>
      <c r="I53" s="533"/>
      <c r="J53" s="533"/>
      <c r="K53" s="533"/>
      <c r="L53" s="533"/>
      <c r="M53" s="533"/>
      <c r="N53" s="534"/>
      <c r="O53" s="532"/>
      <c r="P53" s="533"/>
      <c r="Q53" s="533"/>
      <c r="R53" s="533"/>
      <c r="S53" s="532"/>
      <c r="T53" s="533"/>
      <c r="U53" s="533"/>
      <c r="V53" s="534"/>
      <c r="W53" s="521" t="s">
        <v>219</v>
      </c>
      <c r="X53" s="522"/>
      <c r="Y53" s="522"/>
      <c r="Z53" s="522"/>
      <c r="AA53" s="522"/>
      <c r="AB53" s="523"/>
      <c r="AC53" s="521" t="s">
        <v>220</v>
      </c>
      <c r="AD53" s="522"/>
      <c r="AE53" s="522"/>
      <c r="AF53" s="522"/>
      <c r="AG53" s="522"/>
      <c r="AH53" s="523"/>
      <c r="AI53" s="584" t="s">
        <v>221</v>
      </c>
      <c r="AJ53" s="585"/>
      <c r="AK53" s="585"/>
      <c r="AL53" s="585"/>
      <c r="AM53" s="585"/>
      <c r="AN53" s="586"/>
      <c r="AO53" s="521" t="s">
        <v>222</v>
      </c>
      <c r="AP53" s="522"/>
      <c r="AQ53" s="522"/>
      <c r="AR53" s="522"/>
      <c r="AS53" s="522"/>
      <c r="AT53" s="523"/>
      <c r="AU53" s="521" t="s">
        <v>223</v>
      </c>
      <c r="AV53" s="522"/>
      <c r="AW53" s="522"/>
      <c r="AX53" s="522"/>
      <c r="AY53" s="522"/>
      <c r="AZ53" s="523"/>
      <c r="BA53" s="588" t="s">
        <v>224</v>
      </c>
      <c r="BB53" s="589"/>
      <c r="BC53" s="589"/>
      <c r="BD53" s="589"/>
      <c r="BE53" s="589"/>
      <c r="BF53" s="590"/>
      <c r="BG53" s="521" t="s">
        <v>193</v>
      </c>
      <c r="BH53" s="522"/>
      <c r="BI53" s="522"/>
      <c r="BJ53" s="522"/>
      <c r="BK53" s="522"/>
      <c r="BL53" s="522"/>
      <c r="BM53" s="523"/>
      <c r="BN53" s="582"/>
      <c r="BO53" s="576"/>
      <c r="BP53" s="576"/>
      <c r="BQ53" s="576"/>
      <c r="BR53" s="576"/>
      <c r="BS53" s="583"/>
      <c r="BT53" s="140"/>
    </row>
    <row r="54" spans="3:72" ht="8.25" customHeight="1">
      <c r="C54" s="572"/>
      <c r="D54" s="573"/>
      <c r="E54" s="591" t="s">
        <v>225</v>
      </c>
      <c r="F54" s="592"/>
      <c r="G54" s="593"/>
      <c r="H54" s="518" t="s">
        <v>149</v>
      </c>
      <c r="I54" s="519"/>
      <c r="J54" s="519"/>
      <c r="K54" s="519"/>
      <c r="L54" s="519"/>
      <c r="M54" s="519"/>
      <c r="N54" s="520"/>
      <c r="O54" s="518" t="s">
        <v>149</v>
      </c>
      <c r="P54" s="519"/>
      <c r="Q54" s="519"/>
      <c r="R54" s="519"/>
      <c r="S54" s="518" t="s">
        <v>149</v>
      </c>
      <c r="T54" s="519"/>
      <c r="U54" s="519"/>
      <c r="V54" s="519"/>
      <c r="W54" s="518" t="s">
        <v>149</v>
      </c>
      <c r="X54" s="519"/>
      <c r="Y54" s="519"/>
      <c r="Z54" s="519"/>
      <c r="AA54" s="519"/>
      <c r="AB54" s="520"/>
      <c r="AC54" s="518" t="s">
        <v>149</v>
      </c>
      <c r="AD54" s="519"/>
      <c r="AE54" s="519"/>
      <c r="AF54" s="519"/>
      <c r="AG54" s="519"/>
      <c r="AH54" s="520"/>
      <c r="AI54" s="518" t="s">
        <v>149</v>
      </c>
      <c r="AJ54" s="519"/>
      <c r="AK54" s="519"/>
      <c r="AL54" s="519"/>
      <c r="AM54" s="519"/>
      <c r="AN54" s="520"/>
      <c r="AO54" s="518" t="s">
        <v>149</v>
      </c>
      <c r="AP54" s="519"/>
      <c r="AQ54" s="519"/>
      <c r="AR54" s="519"/>
      <c r="AS54" s="519"/>
      <c r="AT54" s="520"/>
      <c r="AU54" s="518" t="s">
        <v>149</v>
      </c>
      <c r="AV54" s="519"/>
      <c r="AW54" s="519"/>
      <c r="AX54" s="519"/>
      <c r="AY54" s="519"/>
      <c r="AZ54" s="520"/>
      <c r="BA54" s="518" t="s">
        <v>149</v>
      </c>
      <c r="BB54" s="519"/>
      <c r="BC54" s="519"/>
      <c r="BD54" s="519"/>
      <c r="BE54" s="519"/>
      <c r="BF54" s="520"/>
      <c r="BG54" s="518" t="s">
        <v>149</v>
      </c>
      <c r="BH54" s="519"/>
      <c r="BI54" s="519"/>
      <c r="BJ54" s="519"/>
      <c r="BK54" s="519"/>
      <c r="BL54" s="519"/>
      <c r="BM54" s="520"/>
      <c r="BN54" s="518" t="s">
        <v>149</v>
      </c>
      <c r="BO54" s="519"/>
      <c r="BP54" s="519"/>
      <c r="BQ54" s="519"/>
      <c r="BR54" s="519"/>
      <c r="BS54" s="587"/>
      <c r="BT54" s="201"/>
    </row>
    <row r="55" spans="3:72" ht="20.100000000000001" customHeight="1">
      <c r="C55" s="572"/>
      <c r="D55" s="573"/>
      <c r="E55" s="582"/>
      <c r="F55" s="576"/>
      <c r="G55" s="577"/>
      <c r="H55" s="541">
        <f>Q36</f>
        <v>0</v>
      </c>
      <c r="I55" s="542"/>
      <c r="J55" s="542"/>
      <c r="K55" s="542"/>
      <c r="L55" s="542"/>
      <c r="M55" s="542"/>
      <c r="N55" s="543"/>
      <c r="O55" s="541"/>
      <c r="P55" s="542"/>
      <c r="Q55" s="542"/>
      <c r="R55" s="542"/>
      <c r="S55" s="541"/>
      <c r="T55" s="542"/>
      <c r="U55" s="542"/>
      <c r="V55" s="543"/>
      <c r="W55" s="541"/>
      <c r="X55" s="542"/>
      <c r="Y55" s="542"/>
      <c r="Z55" s="542"/>
      <c r="AA55" s="542"/>
      <c r="AB55" s="543"/>
      <c r="AC55" s="541"/>
      <c r="AD55" s="542"/>
      <c r="AE55" s="542"/>
      <c r="AF55" s="542"/>
      <c r="AG55" s="542"/>
      <c r="AH55" s="543"/>
      <c r="AI55" s="541"/>
      <c r="AJ55" s="542"/>
      <c r="AK55" s="542"/>
      <c r="AL55" s="542"/>
      <c r="AM55" s="542"/>
      <c r="AN55" s="543"/>
      <c r="AO55" s="541"/>
      <c r="AP55" s="542"/>
      <c r="AQ55" s="542"/>
      <c r="AR55" s="542"/>
      <c r="AS55" s="542"/>
      <c r="AT55" s="543"/>
      <c r="AU55" s="541"/>
      <c r="AV55" s="542"/>
      <c r="AW55" s="542"/>
      <c r="AX55" s="542"/>
      <c r="AY55" s="542"/>
      <c r="AZ55" s="543"/>
      <c r="BA55" s="541"/>
      <c r="BB55" s="542"/>
      <c r="BC55" s="542"/>
      <c r="BD55" s="542"/>
      <c r="BE55" s="542"/>
      <c r="BF55" s="543"/>
      <c r="BG55" s="594">
        <f>SUM(W55:BF55)</f>
        <v>0</v>
      </c>
      <c r="BH55" s="595"/>
      <c r="BI55" s="595"/>
      <c r="BJ55" s="595"/>
      <c r="BK55" s="595"/>
      <c r="BL55" s="595"/>
      <c r="BM55" s="596"/>
      <c r="BN55" s="544">
        <f>SUM(H55,S55,O55,BG55)</f>
        <v>0</v>
      </c>
      <c r="BO55" s="545"/>
      <c r="BP55" s="545"/>
      <c r="BQ55" s="545"/>
      <c r="BR55" s="545"/>
      <c r="BS55" s="546"/>
      <c r="BT55" s="202"/>
    </row>
    <row r="56" spans="3:72" ht="20.100000000000001" customHeight="1">
      <c r="C56" s="572"/>
      <c r="D56" s="573"/>
      <c r="E56" s="521"/>
      <c r="F56" s="522"/>
      <c r="G56" s="523"/>
      <c r="H56" s="524"/>
      <c r="I56" s="525"/>
      <c r="J56" s="525"/>
      <c r="K56" s="525"/>
      <c r="L56" s="525"/>
      <c r="M56" s="525"/>
      <c r="N56" s="526"/>
      <c r="O56" s="527"/>
      <c r="P56" s="528"/>
      <c r="Q56" s="528"/>
      <c r="R56" s="528"/>
      <c r="S56" s="527"/>
      <c r="T56" s="528"/>
      <c r="U56" s="528"/>
      <c r="V56" s="529"/>
      <c r="W56" s="527"/>
      <c r="X56" s="528"/>
      <c r="Y56" s="528"/>
      <c r="Z56" s="528"/>
      <c r="AA56" s="528"/>
      <c r="AB56" s="529"/>
      <c r="AC56" s="527"/>
      <c r="AD56" s="528"/>
      <c r="AE56" s="528"/>
      <c r="AF56" s="528"/>
      <c r="AG56" s="528"/>
      <c r="AH56" s="529"/>
      <c r="AI56" s="527"/>
      <c r="AJ56" s="528"/>
      <c r="AK56" s="528"/>
      <c r="AL56" s="528"/>
      <c r="AM56" s="528"/>
      <c r="AN56" s="529"/>
      <c r="AO56" s="527"/>
      <c r="AP56" s="528"/>
      <c r="AQ56" s="528"/>
      <c r="AR56" s="528"/>
      <c r="AS56" s="528"/>
      <c r="AT56" s="529"/>
      <c r="AU56" s="527"/>
      <c r="AV56" s="528"/>
      <c r="AW56" s="528"/>
      <c r="AX56" s="528"/>
      <c r="AY56" s="528"/>
      <c r="AZ56" s="529"/>
      <c r="BA56" s="527"/>
      <c r="BB56" s="528"/>
      <c r="BC56" s="528"/>
      <c r="BD56" s="528"/>
      <c r="BE56" s="528"/>
      <c r="BF56" s="529"/>
      <c r="BG56" s="527"/>
      <c r="BH56" s="528"/>
      <c r="BI56" s="528"/>
      <c r="BJ56" s="528"/>
      <c r="BK56" s="528"/>
      <c r="BL56" s="528"/>
      <c r="BM56" s="529"/>
      <c r="BN56" s="527"/>
      <c r="BO56" s="528"/>
      <c r="BP56" s="528"/>
      <c r="BQ56" s="528"/>
      <c r="BR56" s="528"/>
      <c r="BS56" s="569"/>
    </row>
    <row r="57" spans="3:72" ht="20.100000000000001" customHeight="1" thickBot="1">
      <c r="C57" s="574"/>
      <c r="D57" s="575"/>
      <c r="E57" s="561" t="s">
        <v>193</v>
      </c>
      <c r="F57" s="562"/>
      <c r="G57" s="563"/>
      <c r="H57" s="559">
        <f>SUM(H55:N56)</f>
        <v>0</v>
      </c>
      <c r="I57" s="564"/>
      <c r="J57" s="564"/>
      <c r="K57" s="564"/>
      <c r="L57" s="564"/>
      <c r="M57" s="564"/>
      <c r="N57" s="565"/>
      <c r="O57" s="559">
        <f>SUM(O55:O56)</f>
        <v>0</v>
      </c>
      <c r="P57" s="560"/>
      <c r="Q57" s="560"/>
      <c r="R57" s="560"/>
      <c r="S57" s="559">
        <f>SUM(S55:S56)</f>
        <v>0</v>
      </c>
      <c r="T57" s="560"/>
      <c r="U57" s="560"/>
      <c r="V57" s="560"/>
      <c r="W57" s="559">
        <f>SUM(W55:AB56)</f>
        <v>0</v>
      </c>
      <c r="X57" s="564"/>
      <c r="Y57" s="564"/>
      <c r="Z57" s="564"/>
      <c r="AA57" s="564"/>
      <c r="AB57" s="565"/>
      <c r="AC57" s="559">
        <f>SUM(AC55:AH56)</f>
        <v>0</v>
      </c>
      <c r="AD57" s="564"/>
      <c r="AE57" s="564"/>
      <c r="AF57" s="564"/>
      <c r="AG57" s="564"/>
      <c r="AH57" s="565"/>
      <c r="AI57" s="559">
        <f>SUM(AI55:AN56)</f>
        <v>0</v>
      </c>
      <c r="AJ57" s="564"/>
      <c r="AK57" s="564"/>
      <c r="AL57" s="564"/>
      <c r="AM57" s="564"/>
      <c r="AN57" s="565"/>
      <c r="AO57" s="559">
        <f>SUM(AO55:AT56)</f>
        <v>0</v>
      </c>
      <c r="AP57" s="564"/>
      <c r="AQ57" s="564"/>
      <c r="AR57" s="564"/>
      <c r="AS57" s="564"/>
      <c r="AT57" s="565"/>
      <c r="AU57" s="559">
        <f>SUM(AU55:AZ56)</f>
        <v>0</v>
      </c>
      <c r="AV57" s="564"/>
      <c r="AW57" s="564"/>
      <c r="AX57" s="564"/>
      <c r="AY57" s="564"/>
      <c r="AZ57" s="565"/>
      <c r="BA57" s="559">
        <f>SUM(BA55:BF56)</f>
        <v>0</v>
      </c>
      <c r="BB57" s="564"/>
      <c r="BC57" s="564"/>
      <c r="BD57" s="564"/>
      <c r="BE57" s="564"/>
      <c r="BF57" s="565"/>
      <c r="BG57" s="559">
        <f>SUM(BG55:BM56)</f>
        <v>0</v>
      </c>
      <c r="BH57" s="560"/>
      <c r="BI57" s="560"/>
      <c r="BJ57" s="560"/>
      <c r="BK57" s="560"/>
      <c r="BL57" s="560"/>
      <c r="BM57" s="566"/>
      <c r="BN57" s="567">
        <f>SUM(BN55:BS56)</f>
        <v>0</v>
      </c>
      <c r="BO57" s="564"/>
      <c r="BP57" s="564"/>
      <c r="BQ57" s="564"/>
      <c r="BR57" s="564"/>
      <c r="BS57" s="568"/>
    </row>
    <row r="58" spans="3:72" ht="27.95" customHeight="1" thickBot="1">
      <c r="C58" s="555" t="s">
        <v>226</v>
      </c>
      <c r="D58" s="552"/>
      <c r="E58" s="552"/>
      <c r="F58" s="552"/>
      <c r="G58" s="552"/>
      <c r="H58" s="552"/>
      <c r="I58" s="552"/>
      <c r="J58" s="552"/>
      <c r="K58" s="552"/>
      <c r="L58" s="552"/>
      <c r="M58" s="552"/>
      <c r="N58" s="552"/>
      <c r="O58" s="552"/>
      <c r="P58" s="552"/>
      <c r="Q58" s="556"/>
      <c r="R58" s="557"/>
      <c r="S58" s="554" t="s">
        <v>227</v>
      </c>
      <c r="T58" s="554"/>
      <c r="U58" s="554"/>
      <c r="V58" s="554"/>
      <c r="W58" s="557"/>
      <c r="X58" s="557"/>
      <c r="Y58" s="558" t="s">
        <v>228</v>
      </c>
      <c r="Z58" s="558"/>
      <c r="AA58" s="558"/>
      <c r="AB58" s="549"/>
      <c r="AC58" s="549"/>
      <c r="AD58" s="549"/>
      <c r="AE58" s="547" t="s">
        <v>229</v>
      </c>
      <c r="AF58" s="550"/>
      <c r="AG58" s="551" t="s">
        <v>230</v>
      </c>
      <c r="AH58" s="552"/>
      <c r="AI58" s="552"/>
      <c r="AJ58" s="552"/>
      <c r="AK58" s="552"/>
      <c r="AL58" s="552"/>
      <c r="AM58" s="552"/>
      <c r="AN58" s="552"/>
      <c r="AO58" s="552"/>
      <c r="AP58" s="552"/>
      <c r="AQ58" s="552"/>
      <c r="AR58" s="552"/>
      <c r="AS58" s="552"/>
      <c r="AT58" s="552"/>
      <c r="AU58" s="553"/>
      <c r="AV58" s="549"/>
      <c r="AW58" s="554" t="s">
        <v>227</v>
      </c>
      <c r="AX58" s="554"/>
      <c r="AY58" s="554"/>
      <c r="AZ58" s="549"/>
      <c r="BA58" s="549"/>
      <c r="BB58" s="554" t="s">
        <v>228</v>
      </c>
      <c r="BC58" s="554"/>
      <c r="BD58" s="554"/>
      <c r="BE58" s="402"/>
      <c r="BF58" s="402"/>
      <c r="BG58" s="402"/>
      <c r="BH58" s="547" t="s">
        <v>229</v>
      </c>
      <c r="BI58" s="548"/>
      <c r="BJ58" s="417"/>
      <c r="BK58" s="418"/>
      <c r="BL58" s="418"/>
      <c r="BM58" s="418"/>
      <c r="BN58" s="418"/>
      <c r="BO58" s="418"/>
      <c r="BP58" s="418"/>
      <c r="BQ58" s="418"/>
      <c r="BR58" s="418"/>
      <c r="BS58" s="418"/>
      <c r="BT58" s="140"/>
    </row>
    <row r="59" spans="3:72" ht="18.75" customHeight="1">
      <c r="C59" s="203"/>
      <c r="D59" s="140"/>
      <c r="E59" s="140"/>
      <c r="F59" s="140"/>
      <c r="G59" s="140"/>
      <c r="H59" s="140"/>
      <c r="I59" s="140"/>
      <c r="J59" s="140"/>
      <c r="K59" s="140"/>
      <c r="L59" s="140"/>
      <c r="M59" s="140"/>
      <c r="N59" s="140"/>
      <c r="O59" s="140"/>
      <c r="P59" s="140"/>
      <c r="Q59" s="142"/>
      <c r="R59" s="142"/>
      <c r="S59" s="204"/>
      <c r="T59" s="204"/>
      <c r="U59" s="204"/>
      <c r="V59" s="204"/>
      <c r="W59" s="142"/>
      <c r="X59" s="142"/>
      <c r="Y59" s="204"/>
      <c r="Z59" s="204"/>
      <c r="AA59" s="204"/>
      <c r="AB59" s="140"/>
      <c r="AC59" s="140"/>
      <c r="AD59" s="140"/>
      <c r="AG59" s="140"/>
      <c r="AH59" s="140"/>
      <c r="AI59" s="140"/>
      <c r="AJ59" s="140"/>
      <c r="AK59" s="140"/>
      <c r="AL59" s="140"/>
      <c r="AM59" s="140"/>
      <c r="AN59" s="140"/>
      <c r="AO59" s="140"/>
      <c r="AP59" s="140"/>
      <c r="AQ59" s="140"/>
      <c r="AR59" s="140"/>
      <c r="AS59" s="140"/>
      <c r="AT59" s="140"/>
      <c r="AU59" s="140"/>
      <c r="AV59" s="140"/>
      <c r="AW59" s="204"/>
      <c r="AX59" s="204"/>
      <c r="AY59" s="204"/>
      <c r="AZ59" s="140"/>
      <c r="BA59" s="140"/>
      <c r="BB59" s="204"/>
      <c r="BC59" s="204"/>
      <c r="BD59" s="204"/>
      <c r="BE59" s="140"/>
      <c r="BF59" s="140"/>
      <c r="BG59" s="140"/>
      <c r="BJ59" s="140"/>
      <c r="BK59" s="140"/>
      <c r="BL59" s="140"/>
      <c r="BM59" s="140"/>
      <c r="BN59" s="140"/>
      <c r="BO59" s="140"/>
      <c r="BP59" s="140"/>
      <c r="BQ59" s="140"/>
      <c r="BR59" s="140"/>
      <c r="BS59" s="140"/>
      <c r="BT59" s="140"/>
    </row>
  </sheetData>
  <dataConsolidate/>
  <mergeCells count="306">
    <mergeCell ref="C47:D50"/>
    <mergeCell ref="BH34:BS34"/>
    <mergeCell ref="C35:P35"/>
    <mergeCell ref="Q35:AY35"/>
    <mergeCell ref="AZ35:BF35"/>
    <mergeCell ref="C36:P36"/>
    <mergeCell ref="Q36:AY36"/>
    <mergeCell ref="AZ36:BF36"/>
    <mergeCell ref="C33:P33"/>
    <mergeCell ref="AL33:BF33"/>
    <mergeCell ref="C34:P34"/>
    <mergeCell ref="Q34:AI34"/>
    <mergeCell ref="BH35:BS35"/>
    <mergeCell ref="BH37:BS37"/>
    <mergeCell ref="BH38:BS38"/>
    <mergeCell ref="BH39:BS39"/>
    <mergeCell ref="BP50:BS50"/>
    <mergeCell ref="K49:Y49"/>
    <mergeCell ref="F47:I47"/>
    <mergeCell ref="J47:AA47"/>
    <mergeCell ref="AB47:AD47"/>
    <mergeCell ref="AE47:BO47"/>
    <mergeCell ref="BP47:BS49"/>
    <mergeCell ref="F48:I48"/>
    <mergeCell ref="BH40:BS40"/>
    <mergeCell ref="BH36:BS36"/>
    <mergeCell ref="BH45:BS45"/>
    <mergeCell ref="BH22:BS22"/>
    <mergeCell ref="AY31:BF31"/>
    <mergeCell ref="BH31:BS31"/>
    <mergeCell ref="BH27:BS27"/>
    <mergeCell ref="Q22:AK22"/>
    <mergeCell ref="AL22:BF22"/>
    <mergeCell ref="AY32:BF32"/>
    <mergeCell ref="BR25:BS25"/>
    <mergeCell ref="AY25:BF25"/>
    <mergeCell ref="BH28:BS28"/>
    <mergeCell ref="BP32:BS32"/>
    <mergeCell ref="BL32:BO32"/>
    <mergeCell ref="BH32:BK32"/>
    <mergeCell ref="BH33:BS33"/>
    <mergeCell ref="H11:L11"/>
    <mergeCell ref="AQ11:AU11"/>
    <mergeCell ref="AX11:AY11"/>
    <mergeCell ref="AZ11:BB11"/>
    <mergeCell ref="BC11:BI11"/>
    <mergeCell ref="E16:H16"/>
    <mergeCell ref="Y15:AA15"/>
    <mergeCell ref="X11:AB11"/>
    <mergeCell ref="M12:Q12"/>
    <mergeCell ref="M13:O13"/>
    <mergeCell ref="P13:AD13"/>
    <mergeCell ref="M14:O14"/>
    <mergeCell ref="R11:W11"/>
    <mergeCell ref="M11:Q11"/>
    <mergeCell ref="AQ12:AU12"/>
    <mergeCell ref="X12:AB12"/>
    <mergeCell ref="R12:W12"/>
    <mergeCell ref="W15:X15"/>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AV15:BE15"/>
    <mergeCell ref="AW10:AY10"/>
    <mergeCell ref="AZ10:BA10"/>
    <mergeCell ref="BB10:BF10"/>
    <mergeCell ref="H9:L9"/>
    <mergeCell ref="AA8:AF8"/>
    <mergeCell ref="AX8:BP8"/>
    <mergeCell ref="AX9:BA9"/>
    <mergeCell ref="BQ8:BS8"/>
    <mergeCell ref="BB9:BS9"/>
    <mergeCell ref="M9:Z9"/>
    <mergeCell ref="AA9:AE9"/>
    <mergeCell ref="AF14:AS14"/>
    <mergeCell ref="BO10:BQ10"/>
    <mergeCell ref="BR10:BS10"/>
    <mergeCell ref="BG10:BH10"/>
    <mergeCell ref="BI10:BN10"/>
    <mergeCell ref="BJ11:BL11"/>
    <mergeCell ref="BM11:BN11"/>
    <mergeCell ref="BO11:BQ11"/>
    <mergeCell ref="H12:L12"/>
    <mergeCell ref="E14:I14"/>
    <mergeCell ref="J14:L14"/>
    <mergeCell ref="E13:I13"/>
    <mergeCell ref="AV12:BB12"/>
    <mergeCell ref="BC12:BI12"/>
    <mergeCell ref="BJ12:BQ12"/>
    <mergeCell ref="C11:G12"/>
    <mergeCell ref="C13:D16"/>
    <mergeCell ref="C3:BS3"/>
    <mergeCell ref="Z4:AV4"/>
    <mergeCell ref="AG5:AL6"/>
    <mergeCell ref="AM5:AS6"/>
    <mergeCell ref="AV6:BS6"/>
    <mergeCell ref="C7:J7"/>
    <mergeCell ref="K7:O7"/>
    <mergeCell ref="P7:AF7"/>
    <mergeCell ref="AG7:AL7"/>
    <mergeCell ref="AM7:AS7"/>
    <mergeCell ref="AT7:BS7"/>
    <mergeCell ref="BF13:BS13"/>
    <mergeCell ref="BR11:BS11"/>
    <mergeCell ref="Q14:AD14"/>
    <mergeCell ref="BR12:BS12"/>
    <mergeCell ref="H10:Z10"/>
    <mergeCell ref="AA10:AF10"/>
    <mergeCell ref="AG10:AP10"/>
    <mergeCell ref="C8:G8"/>
    <mergeCell ref="H8:Z8"/>
    <mergeCell ref="AG8:AS8"/>
    <mergeCell ref="AT8:AW9"/>
    <mergeCell ref="C9:G9"/>
    <mergeCell ref="E20:H20"/>
    <mergeCell ref="I20:O20"/>
    <mergeCell ref="AR19:AX19"/>
    <mergeCell ref="AR18:AX18"/>
    <mergeCell ref="AY19:AZ19"/>
    <mergeCell ref="AY18:AZ18"/>
    <mergeCell ref="M24:P24"/>
    <mergeCell ref="AL24:AX24"/>
    <mergeCell ref="AY24:BF24"/>
    <mergeCell ref="AE20:AZ20"/>
    <mergeCell ref="AL28:AX28"/>
    <mergeCell ref="AY28:BF28"/>
    <mergeCell ref="C29:L29"/>
    <mergeCell ref="AL29:AX29"/>
    <mergeCell ref="AY29:BF29"/>
    <mergeCell ref="M29:P29"/>
    <mergeCell ref="Q23:AK33"/>
    <mergeCell ref="C31:L31"/>
    <mergeCell ref="M31:P31"/>
    <mergeCell ref="AL32:AX32"/>
    <mergeCell ref="AL25:AX25"/>
    <mergeCell ref="AY27:BF27"/>
    <mergeCell ref="J48:L48"/>
    <mergeCell ref="Z49:AD49"/>
    <mergeCell ref="AE49:BO49"/>
    <mergeCell ref="S48:V48"/>
    <mergeCell ref="W48:AA48"/>
    <mergeCell ref="AB48:AD48"/>
    <mergeCell ref="F49:I49"/>
    <mergeCell ref="AE48:BO48"/>
    <mergeCell ref="M48:R48"/>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I54:AN54"/>
    <mergeCell ref="AU57:AZ57"/>
    <mergeCell ref="BA57:BF57"/>
    <mergeCell ref="AU56:AZ56"/>
    <mergeCell ref="BA56:BF56"/>
    <mergeCell ref="BG56:BM56"/>
    <mergeCell ref="BG57:BM57"/>
    <mergeCell ref="BN57:BS57"/>
    <mergeCell ref="S57:V57"/>
    <mergeCell ref="BN56:BS56"/>
    <mergeCell ref="O57:R57"/>
    <mergeCell ref="S56:V56"/>
    <mergeCell ref="O56:R56"/>
    <mergeCell ref="AI56:AN56"/>
    <mergeCell ref="AO56:AT56"/>
    <mergeCell ref="E57:G57"/>
    <mergeCell ref="H57:N57"/>
    <mergeCell ref="W57:AB57"/>
    <mergeCell ref="AC57:AH57"/>
    <mergeCell ref="AI57:AN57"/>
    <mergeCell ref="AO57:AT57"/>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5:V55"/>
    <mergeCell ref="O55:R55"/>
    <mergeCell ref="S54:V54"/>
    <mergeCell ref="O54:R54"/>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I16:L16"/>
    <mergeCell ref="M16:N16"/>
    <mergeCell ref="W16:Z16"/>
    <mergeCell ref="BF16:BS16"/>
    <mergeCell ref="AA16:AC16"/>
    <mergeCell ref="AV16:BE16"/>
    <mergeCell ref="BV23:CG23"/>
    <mergeCell ref="BV24:CE24"/>
    <mergeCell ref="CF24:CG24"/>
    <mergeCell ref="BV25:CE25"/>
    <mergeCell ref="CF25:CG25"/>
    <mergeCell ref="AY23:BF23"/>
    <mergeCell ref="C24:L24"/>
    <mergeCell ref="BR26:BS26"/>
    <mergeCell ref="BH26:BQ26"/>
    <mergeCell ref="C23:G23"/>
    <mergeCell ref="H23:L23"/>
    <mergeCell ref="M23:P23"/>
    <mergeCell ref="AL23:AX23"/>
    <mergeCell ref="M25:P25"/>
    <mergeCell ref="BH23:BS23"/>
    <mergeCell ref="BH24:BQ24"/>
    <mergeCell ref="BR24:BS24"/>
    <mergeCell ref="BH25:BQ25"/>
    <mergeCell ref="C25:L25"/>
    <mergeCell ref="C26:L26"/>
    <mergeCell ref="M26:P26"/>
    <mergeCell ref="AL26:AX26"/>
    <mergeCell ref="AY26:BF26"/>
    <mergeCell ref="BF15:BS15"/>
    <mergeCell ref="BF14:BS14"/>
    <mergeCell ref="BH43:BS43"/>
    <mergeCell ref="BH41:BS42"/>
    <mergeCell ref="C37:P43"/>
    <mergeCell ref="Q37:BF43"/>
    <mergeCell ref="BH44:BS44"/>
    <mergeCell ref="AJ34:AK34"/>
    <mergeCell ref="AL34:BB34"/>
    <mergeCell ref="BC34:BF34"/>
    <mergeCell ref="C27:L27"/>
    <mergeCell ref="M27:P27"/>
    <mergeCell ref="AL27:AX27"/>
    <mergeCell ref="AL31:AX31"/>
    <mergeCell ref="C32:L32"/>
    <mergeCell ref="M32:P32"/>
    <mergeCell ref="BH29:BS29"/>
    <mergeCell ref="C30:L30"/>
    <mergeCell ref="M30:P30"/>
    <mergeCell ref="AL30:AX30"/>
    <mergeCell ref="AY30:BF30"/>
    <mergeCell ref="BH30:BS30"/>
    <mergeCell ref="C28:L28"/>
    <mergeCell ref="M28:P28"/>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選択リスト!$A$2:$A$32</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C000"/>
    <pageSetUpPr fitToPage="1"/>
  </sheetPr>
  <dimension ref="C2:FH60"/>
  <sheetViews>
    <sheetView showGridLines="0" view="pageBreakPreview" topLeftCell="A27" zoomScale="85" zoomScaleNormal="100" zoomScaleSheetLayoutView="85" workbookViewId="0">
      <selection activeCell="AL27" sqref="AL27:AX27"/>
    </sheetView>
  </sheetViews>
  <sheetFormatPr defaultColWidth="1.5" defaultRowHeight="15.95" customHeight="1"/>
  <cols>
    <col min="1" max="2" width="1.5" style="136"/>
    <col min="3" max="3" width="2.875" style="136" customWidth="1"/>
    <col min="4" max="9" width="1.5" style="136" customWidth="1"/>
    <col min="10" max="10" width="0.625" style="136" customWidth="1"/>
    <col min="11" max="26" width="1.5" style="136" customWidth="1"/>
    <col min="27" max="27" width="0.75" style="136" customWidth="1"/>
    <col min="28" max="28" width="1.5" style="136" customWidth="1"/>
    <col min="29" max="29" width="0.75" style="136" customWidth="1"/>
    <col min="30" max="50" width="1.5" style="136" customWidth="1"/>
    <col min="51" max="51" width="1" style="136" customWidth="1"/>
    <col min="52" max="52" width="2.625" style="136" customWidth="1"/>
    <col min="53" max="72" width="1.5" style="136" customWidth="1"/>
    <col min="73" max="73" width="3" style="136" customWidth="1"/>
    <col min="74" max="16384" width="1.5" style="136"/>
  </cols>
  <sheetData>
    <row r="2" spans="3:164" ht="15.95" customHeight="1">
      <c r="C2" s="136" t="s">
        <v>231</v>
      </c>
    </row>
    <row r="3" spans="3:164" ht="11.25" customHeight="1"/>
    <row r="4" spans="3:164" ht="30.75" customHeight="1">
      <c r="C4" s="521" t="s">
        <v>100</v>
      </c>
      <c r="D4" s="522"/>
      <c r="E4" s="522"/>
      <c r="F4" s="522"/>
      <c r="G4" s="522"/>
      <c r="H4" s="522"/>
      <c r="I4" s="522"/>
      <c r="J4" s="965">
        <f>様式第３号!P7</f>
        <v>0</v>
      </c>
      <c r="K4" s="522"/>
      <c r="L4" s="522"/>
      <c r="M4" s="522"/>
      <c r="N4" s="522"/>
      <c r="O4" s="522"/>
      <c r="P4" s="522"/>
      <c r="Q4" s="522"/>
      <c r="R4" s="522"/>
      <c r="S4" s="522"/>
      <c r="T4" s="522"/>
      <c r="U4" s="522"/>
      <c r="V4" s="522"/>
      <c r="W4" s="522"/>
      <c r="X4" s="523"/>
      <c r="Y4" s="862" t="s">
        <v>232</v>
      </c>
      <c r="Z4" s="862"/>
      <c r="AA4" s="862"/>
      <c r="AB4" s="862"/>
      <c r="AC4" s="862"/>
      <c r="AD4" s="862"/>
      <c r="AE4" s="966"/>
      <c r="AF4" s="523">
        <f>様式第３号!H8</f>
        <v>0</v>
      </c>
      <c r="AG4" s="862"/>
      <c r="AH4" s="862"/>
      <c r="AI4" s="862"/>
      <c r="AJ4" s="862"/>
      <c r="AK4" s="862"/>
      <c r="AL4" s="862"/>
      <c r="AM4" s="862"/>
      <c r="AN4" s="862"/>
      <c r="AO4" s="862"/>
      <c r="AP4" s="862"/>
      <c r="AQ4" s="862"/>
      <c r="AR4" s="862"/>
      <c r="AS4" s="862"/>
      <c r="AT4" s="862"/>
      <c r="AU4" s="862"/>
      <c r="AV4" s="862"/>
      <c r="AW4" s="862"/>
      <c r="AX4" s="862"/>
      <c r="AY4" s="862"/>
      <c r="AZ4" s="812"/>
      <c r="BA4" s="813"/>
      <c r="BB4" s="813"/>
      <c r="BC4" s="813"/>
      <c r="BD4" s="814"/>
      <c r="BE4" s="814"/>
      <c r="BF4" s="814"/>
      <c r="BG4" s="814"/>
      <c r="BH4" s="814"/>
      <c r="BI4" s="814"/>
      <c r="BJ4" s="814"/>
      <c r="BK4" s="814"/>
      <c r="BL4" s="814"/>
      <c r="BM4" s="814"/>
      <c r="BN4" s="814"/>
      <c r="BO4" s="338"/>
      <c r="BP4" s="338"/>
      <c r="BQ4" s="338"/>
      <c r="BR4" s="338"/>
      <c r="BS4" s="338"/>
      <c r="BT4" s="338"/>
      <c r="BU4" s="338"/>
    </row>
    <row r="5" spans="3:164" ht="14.25" customHeight="1" thickBot="1">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339"/>
      <c r="BA5" s="339"/>
      <c r="BB5" s="339"/>
      <c r="BC5" s="339"/>
      <c r="BD5" s="339"/>
      <c r="BE5" s="339"/>
      <c r="BF5" s="338"/>
      <c r="BG5" s="338"/>
      <c r="BH5" s="338"/>
      <c r="BI5" s="338"/>
      <c r="BJ5" s="338"/>
      <c r="BK5" s="338"/>
      <c r="BL5" s="338"/>
      <c r="BM5" s="338"/>
      <c r="BN5" s="338"/>
      <c r="BO5" s="338"/>
      <c r="BP5" s="338"/>
      <c r="BQ5" s="338"/>
      <c r="BR5" s="338"/>
      <c r="BS5" s="338"/>
      <c r="BT5" s="338"/>
      <c r="BU5" s="338"/>
    </row>
    <row r="6" spans="3:164" ht="15.95" customHeight="1">
      <c r="C6" s="967" t="s">
        <v>233</v>
      </c>
      <c r="D6" s="968"/>
      <c r="E6" s="677" t="s">
        <v>234</v>
      </c>
      <c r="F6" s="766"/>
      <c r="G6" s="766"/>
      <c r="H6" s="766"/>
      <c r="I6" s="766"/>
      <c r="J6" s="766"/>
      <c r="K6" s="530" t="s">
        <v>235</v>
      </c>
      <c r="L6" s="430"/>
      <c r="M6" s="430"/>
      <c r="N6" s="430"/>
      <c r="O6" s="430"/>
      <c r="P6" s="430"/>
      <c r="Q6" s="531"/>
      <c r="R6" s="530" t="s">
        <v>236</v>
      </c>
      <c r="S6" s="430"/>
      <c r="T6" s="430"/>
      <c r="U6" s="430"/>
      <c r="V6" s="430"/>
      <c r="W6" s="430"/>
      <c r="X6" s="531"/>
      <c r="Y6" s="530" t="s">
        <v>237</v>
      </c>
      <c r="Z6" s="430"/>
      <c r="AA6" s="430"/>
      <c r="AB6" s="430"/>
      <c r="AC6" s="430"/>
      <c r="AD6" s="430"/>
      <c r="AE6" s="531"/>
      <c r="AF6" s="530" t="s">
        <v>238</v>
      </c>
      <c r="AG6" s="430"/>
      <c r="AH6" s="430"/>
      <c r="AI6" s="430"/>
      <c r="AJ6" s="430"/>
      <c r="AK6" s="430"/>
      <c r="AL6" s="531"/>
      <c r="AM6" s="530" t="s">
        <v>239</v>
      </c>
      <c r="AN6" s="430"/>
      <c r="AO6" s="430"/>
      <c r="AP6" s="430"/>
      <c r="AQ6" s="430"/>
      <c r="AR6" s="430"/>
      <c r="AS6" s="531"/>
      <c r="AT6" s="961" t="s">
        <v>240</v>
      </c>
      <c r="AU6" s="961"/>
      <c r="AV6" s="961"/>
      <c r="AW6" s="961"/>
      <c r="AX6" s="961"/>
      <c r="AY6" s="961"/>
      <c r="AZ6" s="961"/>
      <c r="BA6" s="961" t="s">
        <v>241</v>
      </c>
      <c r="BB6" s="961"/>
      <c r="BC6" s="961"/>
      <c r="BD6" s="961"/>
      <c r="BE6" s="961"/>
      <c r="BF6" s="961"/>
      <c r="BG6" s="961"/>
      <c r="BH6" s="961" t="s">
        <v>242</v>
      </c>
      <c r="BI6" s="961"/>
      <c r="BJ6" s="961"/>
      <c r="BK6" s="961"/>
      <c r="BL6" s="961"/>
      <c r="BM6" s="961"/>
      <c r="BN6" s="961"/>
      <c r="BO6" s="961" t="s">
        <v>193</v>
      </c>
      <c r="BP6" s="961"/>
      <c r="BQ6" s="961"/>
      <c r="BR6" s="961"/>
      <c r="BS6" s="961"/>
      <c r="BT6" s="961"/>
      <c r="BU6" s="963"/>
    </row>
    <row r="7" spans="3:164" ht="15.95" customHeight="1">
      <c r="C7" s="969"/>
      <c r="D7" s="970"/>
      <c r="E7" s="523"/>
      <c r="F7" s="862"/>
      <c r="G7" s="862"/>
      <c r="H7" s="862"/>
      <c r="I7" s="862"/>
      <c r="J7" s="862"/>
      <c r="K7" s="532"/>
      <c r="L7" s="533"/>
      <c r="M7" s="533"/>
      <c r="N7" s="533"/>
      <c r="O7" s="533"/>
      <c r="P7" s="533"/>
      <c r="Q7" s="534"/>
      <c r="R7" s="532"/>
      <c r="S7" s="533"/>
      <c r="T7" s="533"/>
      <c r="U7" s="533"/>
      <c r="V7" s="533"/>
      <c r="W7" s="533"/>
      <c r="X7" s="534"/>
      <c r="Y7" s="532"/>
      <c r="Z7" s="533"/>
      <c r="AA7" s="533"/>
      <c r="AB7" s="533"/>
      <c r="AC7" s="533"/>
      <c r="AD7" s="533"/>
      <c r="AE7" s="534"/>
      <c r="AF7" s="532"/>
      <c r="AG7" s="533"/>
      <c r="AH7" s="533"/>
      <c r="AI7" s="533"/>
      <c r="AJ7" s="533"/>
      <c r="AK7" s="533"/>
      <c r="AL7" s="534"/>
      <c r="AM7" s="532"/>
      <c r="AN7" s="533"/>
      <c r="AO7" s="533"/>
      <c r="AP7" s="533"/>
      <c r="AQ7" s="533"/>
      <c r="AR7" s="533"/>
      <c r="AS7" s="534"/>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4"/>
    </row>
    <row r="8" spans="3:164" ht="15.95" customHeight="1">
      <c r="C8" s="969"/>
      <c r="D8" s="970"/>
      <c r="E8" s="523" t="s">
        <v>243</v>
      </c>
      <c r="F8" s="862"/>
      <c r="G8" s="862"/>
      <c r="H8" s="862"/>
      <c r="I8" s="862"/>
      <c r="J8" s="862"/>
      <c r="K8" s="521"/>
      <c r="L8" s="522"/>
      <c r="M8" s="522"/>
      <c r="N8" s="522"/>
      <c r="O8" s="959"/>
      <c r="P8" s="959"/>
      <c r="Q8" s="960"/>
      <c r="R8" s="521"/>
      <c r="S8" s="522"/>
      <c r="T8" s="522"/>
      <c r="U8" s="522"/>
      <c r="V8" s="959"/>
      <c r="W8" s="959"/>
      <c r="X8" s="960"/>
      <c r="Y8" s="521"/>
      <c r="Z8" s="522"/>
      <c r="AA8" s="522"/>
      <c r="AB8" s="522"/>
      <c r="AC8" s="959"/>
      <c r="AD8" s="959"/>
      <c r="AE8" s="960"/>
      <c r="AF8" s="521"/>
      <c r="AG8" s="522"/>
      <c r="AH8" s="522"/>
      <c r="AI8" s="522"/>
      <c r="AJ8" s="959"/>
      <c r="AK8" s="959"/>
      <c r="AL8" s="960"/>
      <c r="AM8" s="521"/>
      <c r="AN8" s="522"/>
      <c r="AO8" s="522"/>
      <c r="AP8" s="522"/>
      <c r="AQ8" s="959"/>
      <c r="AR8" s="959"/>
      <c r="AS8" s="960"/>
      <c r="AT8" s="521"/>
      <c r="AU8" s="522"/>
      <c r="AV8" s="522"/>
      <c r="AW8" s="522"/>
      <c r="AX8" s="959"/>
      <c r="AY8" s="959"/>
      <c r="AZ8" s="960"/>
      <c r="BA8" s="521"/>
      <c r="BB8" s="522"/>
      <c r="BC8" s="522"/>
      <c r="BD8" s="522"/>
      <c r="BE8" s="959"/>
      <c r="BF8" s="959"/>
      <c r="BG8" s="960"/>
      <c r="BH8" s="521"/>
      <c r="BI8" s="522"/>
      <c r="BJ8" s="522"/>
      <c r="BK8" s="522"/>
      <c r="BL8" s="959"/>
      <c r="BM8" s="959"/>
      <c r="BN8" s="960"/>
      <c r="BO8" s="521">
        <f>SUM(K8,R8,Y8,AF8,AM8,AT8,BA8,BH8)</f>
        <v>0</v>
      </c>
      <c r="BP8" s="522"/>
      <c r="BQ8" s="522"/>
      <c r="BR8" s="522"/>
      <c r="BS8" s="959">
        <f>SUM(O8,V8,AC8,AJ8,AQ8,AX8,BE8,BL8)</f>
        <v>0</v>
      </c>
      <c r="BT8" s="959"/>
      <c r="BU8" s="971"/>
    </row>
    <row r="9" spans="3:164" ht="15.95" customHeight="1">
      <c r="C9" s="969"/>
      <c r="D9" s="970"/>
      <c r="E9" s="523" t="s">
        <v>244</v>
      </c>
      <c r="F9" s="862"/>
      <c r="G9" s="862"/>
      <c r="H9" s="862"/>
      <c r="I9" s="862"/>
      <c r="J9" s="862"/>
      <c r="K9" s="521"/>
      <c r="L9" s="522"/>
      <c r="M9" s="522"/>
      <c r="N9" s="522"/>
      <c r="O9" s="959"/>
      <c r="P9" s="959"/>
      <c r="Q9" s="960"/>
      <c r="R9" s="521"/>
      <c r="S9" s="522"/>
      <c r="T9" s="522"/>
      <c r="U9" s="522"/>
      <c r="V9" s="959"/>
      <c r="W9" s="959"/>
      <c r="X9" s="960"/>
      <c r="Y9" s="521"/>
      <c r="Z9" s="522"/>
      <c r="AA9" s="522"/>
      <c r="AB9" s="522"/>
      <c r="AC9" s="959"/>
      <c r="AD9" s="959"/>
      <c r="AE9" s="960"/>
      <c r="AF9" s="521"/>
      <c r="AG9" s="522"/>
      <c r="AH9" s="522"/>
      <c r="AI9" s="522"/>
      <c r="AJ9" s="959"/>
      <c r="AK9" s="959"/>
      <c r="AL9" s="960"/>
      <c r="AM9" s="521"/>
      <c r="AN9" s="522"/>
      <c r="AO9" s="522"/>
      <c r="AP9" s="522"/>
      <c r="AQ9" s="959"/>
      <c r="AR9" s="959"/>
      <c r="AS9" s="960"/>
      <c r="AT9" s="521"/>
      <c r="AU9" s="522"/>
      <c r="AV9" s="522"/>
      <c r="AW9" s="522"/>
      <c r="AX9" s="959"/>
      <c r="AY9" s="959"/>
      <c r="AZ9" s="960"/>
      <c r="BA9" s="521"/>
      <c r="BB9" s="522"/>
      <c r="BC9" s="522"/>
      <c r="BD9" s="522"/>
      <c r="BE9" s="959"/>
      <c r="BF9" s="959"/>
      <c r="BG9" s="960"/>
      <c r="BH9" s="521"/>
      <c r="BI9" s="522"/>
      <c r="BJ9" s="522"/>
      <c r="BK9" s="522"/>
      <c r="BL9" s="959"/>
      <c r="BM9" s="959"/>
      <c r="BN9" s="960"/>
      <c r="BO9" s="521">
        <f t="shared" ref="BO9:BO10" si="0">SUM(K9,R9,Y9,AF9,AM9,AT9,BA9,BH9)</f>
        <v>0</v>
      </c>
      <c r="BP9" s="522"/>
      <c r="BQ9" s="522"/>
      <c r="BR9" s="522"/>
      <c r="BS9" s="959">
        <f>SUM(O9,V9,AC9,AJ9,AQ9,AX9,BE9,BL9)</f>
        <v>0</v>
      </c>
      <c r="BT9" s="959"/>
      <c r="BU9" s="971"/>
    </row>
    <row r="10" spans="3:164" ht="15.95" customHeight="1">
      <c r="C10" s="969"/>
      <c r="D10" s="970"/>
      <c r="E10" s="523" t="s">
        <v>245</v>
      </c>
      <c r="F10" s="862"/>
      <c r="G10" s="862"/>
      <c r="H10" s="862"/>
      <c r="I10" s="862"/>
      <c r="J10" s="862"/>
      <c r="K10" s="521"/>
      <c r="L10" s="522"/>
      <c r="M10" s="522"/>
      <c r="N10" s="522"/>
      <c r="O10" s="959"/>
      <c r="P10" s="959"/>
      <c r="Q10" s="960"/>
      <c r="R10" s="521"/>
      <c r="S10" s="522"/>
      <c r="T10" s="522"/>
      <c r="U10" s="522"/>
      <c r="V10" s="959"/>
      <c r="W10" s="959"/>
      <c r="X10" s="960"/>
      <c r="Y10" s="521"/>
      <c r="Z10" s="522"/>
      <c r="AA10" s="522"/>
      <c r="AB10" s="522"/>
      <c r="AC10" s="959"/>
      <c r="AD10" s="959"/>
      <c r="AE10" s="960"/>
      <c r="AF10" s="521"/>
      <c r="AG10" s="522"/>
      <c r="AH10" s="522"/>
      <c r="AI10" s="522"/>
      <c r="AJ10" s="959"/>
      <c r="AK10" s="959"/>
      <c r="AL10" s="960"/>
      <c r="AM10" s="521"/>
      <c r="AN10" s="522"/>
      <c r="AO10" s="522"/>
      <c r="AP10" s="522"/>
      <c r="AQ10" s="959"/>
      <c r="AR10" s="959"/>
      <c r="AS10" s="960"/>
      <c r="AT10" s="521"/>
      <c r="AU10" s="522"/>
      <c r="AV10" s="522"/>
      <c r="AW10" s="522"/>
      <c r="AX10" s="959"/>
      <c r="AY10" s="959"/>
      <c r="AZ10" s="960"/>
      <c r="BA10" s="521"/>
      <c r="BB10" s="522"/>
      <c r="BC10" s="522"/>
      <c r="BD10" s="522"/>
      <c r="BE10" s="959"/>
      <c r="BF10" s="959"/>
      <c r="BG10" s="960"/>
      <c r="BH10" s="521"/>
      <c r="BI10" s="522"/>
      <c r="BJ10" s="522"/>
      <c r="BK10" s="522"/>
      <c r="BL10" s="959"/>
      <c r="BM10" s="959"/>
      <c r="BN10" s="960"/>
      <c r="BO10" s="521">
        <f t="shared" si="0"/>
        <v>0</v>
      </c>
      <c r="BP10" s="522"/>
      <c r="BQ10" s="522"/>
      <c r="BR10" s="522"/>
      <c r="BS10" s="959">
        <f>SUM(O10,V10,AC10,AJ10,AQ10,AX10,BE10,BL10)</f>
        <v>0</v>
      </c>
      <c r="BT10" s="959"/>
      <c r="BU10" s="971"/>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954" t="s">
        <v>246</v>
      </c>
      <c r="D11" s="955"/>
      <c r="E11" s="523" t="s">
        <v>213</v>
      </c>
      <c r="F11" s="862"/>
      <c r="G11" s="862"/>
      <c r="H11" s="591" t="s">
        <v>247</v>
      </c>
      <c r="I11" s="592"/>
      <c r="J11" s="592"/>
      <c r="K11" s="593"/>
      <c r="L11" s="862" t="s">
        <v>248</v>
      </c>
      <c r="M11" s="862"/>
      <c r="N11" s="862"/>
      <c r="O11" s="862"/>
      <c r="P11" s="862"/>
      <c r="Q11" s="862"/>
      <c r="R11" s="862"/>
      <c r="S11" s="862"/>
      <c r="T11" s="862"/>
      <c r="U11" s="862"/>
      <c r="V11" s="862"/>
      <c r="W11" s="862"/>
      <c r="X11" s="862" t="s">
        <v>249</v>
      </c>
      <c r="Y11" s="862"/>
      <c r="Z11" s="862"/>
      <c r="AA11" s="862"/>
      <c r="AB11" s="862"/>
      <c r="AC11" s="862"/>
      <c r="AD11" s="862"/>
      <c r="AE11" s="862"/>
      <c r="AF11" s="862"/>
      <c r="AG11" s="862"/>
      <c r="AH11" s="862"/>
      <c r="AI11" s="862"/>
      <c r="AJ11" s="862"/>
      <c r="AK11" s="862"/>
      <c r="AL11" s="862"/>
      <c r="AM11" s="862"/>
      <c r="AN11" s="862"/>
      <c r="AO11" s="862"/>
      <c r="AP11" s="862"/>
      <c r="AQ11" s="862"/>
      <c r="AR11" s="972" t="s">
        <v>250</v>
      </c>
      <c r="AS11" s="973"/>
      <c r="AT11" s="973"/>
      <c r="AU11" s="973"/>
      <c r="AV11" s="973"/>
      <c r="AW11" s="973"/>
      <c r="AX11" s="973"/>
      <c r="AY11" s="973"/>
      <c r="AZ11" s="973"/>
      <c r="BA11" s="973"/>
      <c r="BB11" s="973"/>
      <c r="BC11" s="973"/>
      <c r="BD11" s="973"/>
      <c r="BE11" s="973"/>
      <c r="BF11" s="973"/>
      <c r="BG11" s="973"/>
      <c r="BH11" s="973"/>
      <c r="BI11" s="973"/>
      <c r="BJ11" s="973"/>
      <c r="BK11" s="973"/>
      <c r="BL11" s="973"/>
      <c r="BM11" s="973"/>
      <c r="BN11" s="973"/>
      <c r="BO11" s="973"/>
      <c r="BP11" s="973"/>
      <c r="BQ11" s="973"/>
      <c r="BR11" s="973"/>
      <c r="BS11" s="973"/>
      <c r="BT11" s="973"/>
      <c r="BU11" s="974"/>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954"/>
      <c r="D12" s="955"/>
      <c r="E12" s="523"/>
      <c r="F12" s="862"/>
      <c r="G12" s="862"/>
      <c r="H12" s="582"/>
      <c r="I12" s="576"/>
      <c r="J12" s="576"/>
      <c r="K12" s="577"/>
      <c r="L12" s="862" t="s">
        <v>113</v>
      </c>
      <c r="M12" s="862"/>
      <c r="N12" s="862"/>
      <c r="O12" s="862"/>
      <c r="P12" s="862" t="s">
        <v>251</v>
      </c>
      <c r="Q12" s="862"/>
      <c r="R12" s="862"/>
      <c r="S12" s="862"/>
      <c r="T12" s="862" t="s">
        <v>252</v>
      </c>
      <c r="U12" s="862"/>
      <c r="V12" s="862"/>
      <c r="W12" s="862"/>
      <c r="X12" s="862" t="s">
        <v>253</v>
      </c>
      <c r="Y12" s="862"/>
      <c r="Z12" s="862"/>
      <c r="AA12" s="862"/>
      <c r="AB12" s="862" t="s">
        <v>254</v>
      </c>
      <c r="AC12" s="862"/>
      <c r="AD12" s="862"/>
      <c r="AE12" s="862"/>
      <c r="AF12" s="862" t="s">
        <v>255</v>
      </c>
      <c r="AG12" s="862"/>
      <c r="AH12" s="862"/>
      <c r="AI12" s="862"/>
      <c r="AJ12" s="862" t="s">
        <v>256</v>
      </c>
      <c r="AK12" s="862"/>
      <c r="AL12" s="862"/>
      <c r="AM12" s="862"/>
      <c r="AN12" s="862" t="s">
        <v>257</v>
      </c>
      <c r="AO12" s="862"/>
      <c r="AP12" s="862"/>
      <c r="AQ12" s="862"/>
      <c r="AR12" s="975"/>
      <c r="AS12" s="976"/>
      <c r="AT12" s="976"/>
      <c r="AU12" s="976"/>
      <c r="AV12" s="976"/>
      <c r="AW12" s="976"/>
      <c r="AX12" s="976"/>
      <c r="AY12" s="976"/>
      <c r="AZ12" s="976"/>
      <c r="BA12" s="976"/>
      <c r="BB12" s="976"/>
      <c r="BC12" s="976"/>
      <c r="BD12" s="976"/>
      <c r="BE12" s="976"/>
      <c r="BF12" s="976"/>
      <c r="BG12" s="976"/>
      <c r="BH12" s="976"/>
      <c r="BI12" s="976"/>
      <c r="BJ12" s="976"/>
      <c r="BK12" s="976"/>
      <c r="BL12" s="976"/>
      <c r="BM12" s="976"/>
      <c r="BN12" s="976"/>
      <c r="BO12" s="976"/>
      <c r="BP12" s="976"/>
      <c r="BQ12" s="976"/>
      <c r="BR12" s="976"/>
      <c r="BS12" s="976"/>
      <c r="BT12" s="976"/>
      <c r="BU12" s="977"/>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954"/>
      <c r="D13" s="955"/>
      <c r="E13" s="707" t="s">
        <v>258</v>
      </c>
      <c r="F13" s="592"/>
      <c r="G13" s="593"/>
      <c r="H13" s="860" t="s">
        <v>259</v>
      </c>
      <c r="I13" s="860"/>
      <c r="J13" s="860"/>
      <c r="K13" s="860"/>
      <c r="L13" s="859"/>
      <c r="M13" s="859"/>
      <c r="N13" s="859"/>
      <c r="O13" s="859"/>
      <c r="P13" s="859"/>
      <c r="Q13" s="859"/>
      <c r="R13" s="859"/>
      <c r="S13" s="859"/>
      <c r="T13" s="859">
        <f t="shared" ref="T13:T18" si="1">SUM(L13:S13)</f>
        <v>0</v>
      </c>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975"/>
      <c r="AS13" s="976"/>
      <c r="AT13" s="976"/>
      <c r="AU13" s="976"/>
      <c r="AV13" s="976"/>
      <c r="AW13" s="976"/>
      <c r="AX13" s="976"/>
      <c r="AY13" s="976"/>
      <c r="AZ13" s="976"/>
      <c r="BA13" s="976"/>
      <c r="BB13" s="976"/>
      <c r="BC13" s="976"/>
      <c r="BD13" s="976"/>
      <c r="BE13" s="976"/>
      <c r="BF13" s="976"/>
      <c r="BG13" s="976"/>
      <c r="BH13" s="976"/>
      <c r="BI13" s="976"/>
      <c r="BJ13" s="976"/>
      <c r="BK13" s="976"/>
      <c r="BL13" s="976"/>
      <c r="BM13" s="976"/>
      <c r="BN13" s="976"/>
      <c r="BO13" s="976"/>
      <c r="BP13" s="976"/>
      <c r="BQ13" s="976"/>
      <c r="BR13" s="976"/>
      <c r="BS13" s="976"/>
      <c r="BT13" s="976"/>
      <c r="BU13" s="977"/>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954"/>
      <c r="D14" s="955"/>
      <c r="E14" s="508"/>
      <c r="F14" s="481"/>
      <c r="G14" s="422"/>
      <c r="H14" s="956" t="s">
        <v>260</v>
      </c>
      <c r="I14" s="957"/>
      <c r="J14" s="957"/>
      <c r="K14" s="958"/>
      <c r="L14" s="859"/>
      <c r="M14" s="859"/>
      <c r="N14" s="859"/>
      <c r="O14" s="859"/>
      <c r="P14" s="859"/>
      <c r="Q14" s="859"/>
      <c r="R14" s="859"/>
      <c r="S14" s="859"/>
      <c r="T14" s="859">
        <f t="shared" si="1"/>
        <v>0</v>
      </c>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975"/>
      <c r="AS14" s="976"/>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7"/>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954"/>
      <c r="D15" s="955"/>
      <c r="E15" s="735"/>
      <c r="F15" s="576"/>
      <c r="G15" s="577"/>
      <c r="H15" s="860" t="s">
        <v>261</v>
      </c>
      <c r="I15" s="860"/>
      <c r="J15" s="860"/>
      <c r="K15" s="860"/>
      <c r="L15" s="859"/>
      <c r="M15" s="859"/>
      <c r="N15" s="859"/>
      <c r="O15" s="859"/>
      <c r="P15" s="859"/>
      <c r="Q15" s="859"/>
      <c r="R15" s="859"/>
      <c r="S15" s="859"/>
      <c r="T15" s="859">
        <f t="shared" si="1"/>
        <v>0</v>
      </c>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975"/>
      <c r="AS15" s="976"/>
      <c r="AT15" s="976"/>
      <c r="AU15" s="976"/>
      <c r="AV15" s="976"/>
      <c r="AW15" s="976"/>
      <c r="AX15" s="976"/>
      <c r="AY15" s="976"/>
      <c r="AZ15" s="976"/>
      <c r="BA15" s="976"/>
      <c r="BB15" s="976"/>
      <c r="BC15" s="976"/>
      <c r="BD15" s="976"/>
      <c r="BE15" s="976"/>
      <c r="BF15" s="976"/>
      <c r="BG15" s="976"/>
      <c r="BH15" s="976"/>
      <c r="BI15" s="976"/>
      <c r="BJ15" s="976"/>
      <c r="BK15" s="976"/>
      <c r="BL15" s="976"/>
      <c r="BM15" s="976"/>
      <c r="BN15" s="976"/>
      <c r="BO15" s="976"/>
      <c r="BP15" s="976"/>
      <c r="BQ15" s="976"/>
      <c r="BR15" s="976"/>
      <c r="BS15" s="976"/>
      <c r="BT15" s="976"/>
      <c r="BU15" s="977"/>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954"/>
      <c r="D16" s="955"/>
      <c r="E16" s="707" t="s">
        <v>262</v>
      </c>
      <c r="F16" s="592"/>
      <c r="G16" s="593"/>
      <c r="H16" s="860" t="s">
        <v>259</v>
      </c>
      <c r="I16" s="860"/>
      <c r="J16" s="860"/>
      <c r="K16" s="860"/>
      <c r="L16" s="859"/>
      <c r="M16" s="859"/>
      <c r="N16" s="859"/>
      <c r="O16" s="859"/>
      <c r="P16" s="859"/>
      <c r="Q16" s="859"/>
      <c r="R16" s="859"/>
      <c r="S16" s="859"/>
      <c r="T16" s="859">
        <f t="shared" si="1"/>
        <v>0</v>
      </c>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975"/>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7"/>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954"/>
      <c r="D17" s="955"/>
      <c r="E17" s="508"/>
      <c r="F17" s="481"/>
      <c r="G17" s="422"/>
      <c r="H17" s="956" t="s">
        <v>260</v>
      </c>
      <c r="I17" s="957"/>
      <c r="J17" s="957"/>
      <c r="K17" s="958"/>
      <c r="L17" s="859"/>
      <c r="M17" s="859"/>
      <c r="N17" s="859"/>
      <c r="O17" s="859"/>
      <c r="P17" s="859"/>
      <c r="Q17" s="859"/>
      <c r="R17" s="859"/>
      <c r="S17" s="859"/>
      <c r="T17" s="859">
        <f t="shared" si="1"/>
        <v>0</v>
      </c>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975"/>
      <c r="AS17" s="976"/>
      <c r="AT17" s="976"/>
      <c r="AU17" s="976"/>
      <c r="AV17" s="976"/>
      <c r="AW17" s="976"/>
      <c r="AX17" s="976"/>
      <c r="AY17" s="976"/>
      <c r="AZ17" s="976"/>
      <c r="BA17" s="976"/>
      <c r="BB17" s="976"/>
      <c r="BC17" s="976"/>
      <c r="BD17" s="976"/>
      <c r="BE17" s="976"/>
      <c r="BF17" s="976"/>
      <c r="BG17" s="976"/>
      <c r="BH17" s="976"/>
      <c r="BI17" s="976"/>
      <c r="BJ17" s="976"/>
      <c r="BK17" s="976"/>
      <c r="BL17" s="976"/>
      <c r="BM17" s="976"/>
      <c r="BN17" s="976"/>
      <c r="BO17" s="976"/>
      <c r="BP17" s="976"/>
      <c r="BQ17" s="976"/>
      <c r="BR17" s="976"/>
      <c r="BS17" s="976"/>
      <c r="BT17" s="976"/>
      <c r="BU17" s="97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954"/>
      <c r="D18" s="955"/>
      <c r="E18" s="735"/>
      <c r="F18" s="576"/>
      <c r="G18" s="577"/>
      <c r="H18" s="860" t="s">
        <v>261</v>
      </c>
      <c r="I18" s="860"/>
      <c r="J18" s="860"/>
      <c r="K18" s="860"/>
      <c r="L18" s="859"/>
      <c r="M18" s="859"/>
      <c r="N18" s="859"/>
      <c r="O18" s="859"/>
      <c r="P18" s="859"/>
      <c r="Q18" s="859"/>
      <c r="R18" s="859"/>
      <c r="S18" s="859"/>
      <c r="T18" s="859">
        <f t="shared" si="1"/>
        <v>0</v>
      </c>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978"/>
      <c r="AS18" s="979"/>
      <c r="AT18" s="979"/>
      <c r="AU18" s="979"/>
      <c r="AV18" s="979"/>
      <c r="AW18" s="979"/>
      <c r="AX18" s="979"/>
      <c r="AY18" s="979"/>
      <c r="AZ18" s="979"/>
      <c r="BA18" s="979"/>
      <c r="BB18" s="979"/>
      <c r="BC18" s="979"/>
      <c r="BD18" s="979"/>
      <c r="BE18" s="979"/>
      <c r="BF18" s="979"/>
      <c r="BG18" s="979"/>
      <c r="BH18" s="979"/>
      <c r="BI18" s="979"/>
      <c r="BJ18" s="979"/>
      <c r="BK18" s="979"/>
      <c r="BL18" s="979"/>
      <c r="BM18" s="979"/>
      <c r="BN18" s="979"/>
      <c r="BO18" s="979"/>
      <c r="BP18" s="979"/>
      <c r="BQ18" s="979"/>
      <c r="BR18" s="979"/>
      <c r="BS18" s="979"/>
      <c r="BT18" s="979"/>
      <c r="BU18" s="980"/>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944" t="s">
        <v>263</v>
      </c>
      <c r="D19" s="945"/>
      <c r="E19" s="946" t="s">
        <v>264</v>
      </c>
      <c r="F19" s="946"/>
      <c r="G19" s="946"/>
      <c r="H19" s="946"/>
      <c r="I19" s="946"/>
      <c r="J19" s="946"/>
      <c r="K19" s="946"/>
      <c r="L19" s="946"/>
      <c r="M19" s="946"/>
      <c r="N19" s="946"/>
      <c r="O19" s="946"/>
      <c r="P19" s="946"/>
      <c r="Q19" s="946"/>
      <c r="R19" s="946"/>
      <c r="S19" s="946"/>
      <c r="T19" s="946"/>
      <c r="U19" s="946"/>
      <c r="V19" s="946"/>
      <c r="W19" s="947"/>
      <c r="X19" s="948" t="s">
        <v>265</v>
      </c>
      <c r="Y19" s="949"/>
      <c r="Z19" s="950"/>
      <c r="AA19" s="850" t="s">
        <v>266</v>
      </c>
      <c r="AB19" s="851"/>
      <c r="AC19" s="851"/>
      <c r="AD19" s="851"/>
      <c r="AE19" s="851"/>
      <c r="AF19" s="851"/>
      <c r="AG19" s="851"/>
      <c r="AH19" s="851" t="s">
        <v>267</v>
      </c>
      <c r="AI19" s="851"/>
      <c r="AJ19" s="851"/>
      <c r="AK19" s="851"/>
      <c r="AL19" s="851"/>
      <c r="AM19" s="851"/>
      <c r="AN19" s="922" t="s">
        <v>268</v>
      </c>
      <c r="AO19" s="922"/>
      <c r="AP19" s="922"/>
      <c r="AQ19" s="922"/>
      <c r="AR19" s="922"/>
      <c r="AS19" s="922"/>
      <c r="AT19" s="922"/>
      <c r="AU19" s="922"/>
      <c r="AV19" s="922"/>
      <c r="AW19" s="922"/>
      <c r="AX19" s="922"/>
      <c r="AY19" s="922"/>
      <c r="AZ19" s="922"/>
      <c r="BA19" s="922" t="s">
        <v>269</v>
      </c>
      <c r="BB19" s="922"/>
      <c r="BC19" s="922"/>
      <c r="BD19" s="922"/>
      <c r="BE19" s="922"/>
      <c r="BF19" s="922"/>
      <c r="BG19" s="922"/>
      <c r="BH19" s="922"/>
      <c r="BI19" s="922" t="s">
        <v>270</v>
      </c>
      <c r="BJ19" s="922"/>
      <c r="BK19" s="922"/>
      <c r="BL19" s="922"/>
      <c r="BM19" s="922"/>
      <c r="BN19" s="922"/>
      <c r="BO19" s="922"/>
      <c r="BP19" s="922"/>
      <c r="BQ19" s="922"/>
      <c r="BR19" s="922"/>
      <c r="BS19" s="922"/>
      <c r="BT19" s="922"/>
      <c r="BU19" s="923"/>
    </row>
    <row r="20" spans="3:164" ht="15.95" customHeight="1">
      <c r="C20" s="944"/>
      <c r="D20" s="945"/>
      <c r="E20" s="924" t="s">
        <v>271</v>
      </c>
      <c r="F20" s="924"/>
      <c r="G20" s="924"/>
      <c r="H20" s="924"/>
      <c r="I20" s="924"/>
      <c r="J20" s="924"/>
      <c r="K20" s="924"/>
      <c r="L20" s="924"/>
      <c r="M20" s="924"/>
      <c r="N20" s="924"/>
      <c r="O20" s="924"/>
      <c r="P20" s="924"/>
      <c r="Q20" s="924"/>
      <c r="R20" s="924"/>
      <c r="S20" s="924"/>
      <c r="T20" s="924"/>
      <c r="U20" s="924"/>
      <c r="V20" s="924"/>
      <c r="W20" s="925"/>
      <c r="X20" s="949"/>
      <c r="Y20" s="949"/>
      <c r="Z20" s="950"/>
      <c r="AA20" s="926" t="s">
        <v>272</v>
      </c>
      <c r="AB20" s="926"/>
      <c r="AC20" s="926"/>
      <c r="AD20" s="926"/>
      <c r="AE20" s="926"/>
      <c r="AF20" s="926"/>
      <c r="AG20" s="927"/>
      <c r="AH20" s="928"/>
      <c r="AI20" s="928"/>
      <c r="AJ20" s="928"/>
      <c r="AK20" s="928"/>
      <c r="AL20" s="928"/>
      <c r="AM20" s="928"/>
      <c r="AN20" s="832"/>
      <c r="AO20" s="833"/>
      <c r="AP20" s="833"/>
      <c r="AQ20" s="833"/>
      <c r="AR20" s="833"/>
      <c r="AS20" s="833"/>
      <c r="AT20" s="833"/>
      <c r="AU20" s="834"/>
      <c r="AV20" s="834"/>
      <c r="AW20" s="834"/>
      <c r="AX20" s="834"/>
      <c r="AY20" s="834"/>
      <c r="AZ20" s="835"/>
      <c r="BA20" s="827"/>
      <c r="BB20" s="827"/>
      <c r="BC20" s="827"/>
      <c r="BD20" s="827"/>
      <c r="BE20" s="827"/>
      <c r="BF20" s="827"/>
      <c r="BG20" s="827"/>
      <c r="BH20" s="827"/>
      <c r="BI20" s="840" t="str">
        <f>IFERROR(BA20/AN20,"")</f>
        <v/>
      </c>
      <c r="BJ20" s="841"/>
      <c r="BK20" s="841"/>
      <c r="BL20" s="841"/>
      <c r="BM20" s="841"/>
      <c r="BN20" s="841"/>
      <c r="BO20" s="841"/>
      <c r="BP20" s="841"/>
      <c r="BQ20" s="929" t="str">
        <f>IFERROR(BA20/AU20,"")</f>
        <v/>
      </c>
      <c r="BR20" s="929"/>
      <c r="BS20" s="929"/>
      <c r="BT20" s="929"/>
      <c r="BU20" s="930"/>
    </row>
    <row r="21" spans="3:164" ht="15.95" customHeight="1">
      <c r="C21" s="944"/>
      <c r="D21" s="945"/>
      <c r="E21" s="946" t="s">
        <v>273</v>
      </c>
      <c r="F21" s="946"/>
      <c r="G21" s="946"/>
      <c r="H21" s="946"/>
      <c r="I21" s="946"/>
      <c r="J21" s="946"/>
      <c r="K21" s="946"/>
      <c r="L21" s="946"/>
      <c r="M21" s="946"/>
      <c r="N21" s="946"/>
      <c r="O21" s="946"/>
      <c r="P21" s="946"/>
      <c r="Q21" s="946"/>
      <c r="R21" s="946"/>
      <c r="S21" s="946"/>
      <c r="T21" s="946"/>
      <c r="U21" s="946"/>
      <c r="V21" s="946"/>
      <c r="W21" s="947"/>
      <c r="X21" s="949"/>
      <c r="Y21" s="949"/>
      <c r="Z21" s="950"/>
      <c r="AA21" s="953" t="s">
        <v>274</v>
      </c>
      <c r="AB21" s="849"/>
      <c r="AC21" s="849"/>
      <c r="AD21" s="849"/>
      <c r="AE21" s="849"/>
      <c r="AF21" s="849"/>
      <c r="AG21" s="850"/>
      <c r="AH21" s="928"/>
      <c r="AI21" s="928"/>
      <c r="AJ21" s="928"/>
      <c r="AK21" s="928"/>
      <c r="AL21" s="928"/>
      <c r="AM21" s="928"/>
      <c r="AN21" s="832"/>
      <c r="AO21" s="833"/>
      <c r="AP21" s="833"/>
      <c r="AQ21" s="833"/>
      <c r="AR21" s="833"/>
      <c r="AS21" s="833"/>
      <c r="AT21" s="833"/>
      <c r="AU21" s="834"/>
      <c r="AV21" s="834"/>
      <c r="AW21" s="834"/>
      <c r="AX21" s="834"/>
      <c r="AY21" s="834"/>
      <c r="AZ21" s="835"/>
      <c r="BA21" s="827"/>
      <c r="BB21" s="827"/>
      <c r="BC21" s="827"/>
      <c r="BD21" s="827"/>
      <c r="BE21" s="827"/>
      <c r="BF21" s="827"/>
      <c r="BG21" s="827"/>
      <c r="BH21" s="827"/>
      <c r="BI21" s="840" t="str">
        <f>IFERROR(BA21/AN21,"")</f>
        <v/>
      </c>
      <c r="BJ21" s="841"/>
      <c r="BK21" s="841"/>
      <c r="BL21" s="841"/>
      <c r="BM21" s="841"/>
      <c r="BN21" s="841"/>
      <c r="BO21" s="841"/>
      <c r="BP21" s="841"/>
      <c r="BQ21" s="929" t="str">
        <f>IFERROR(BA21/AU21,"")</f>
        <v/>
      </c>
      <c r="BR21" s="929"/>
      <c r="BS21" s="929"/>
      <c r="BT21" s="929"/>
      <c r="BU21" s="930"/>
    </row>
    <row r="22" spans="3:164" ht="15.95" customHeight="1" thickBot="1">
      <c r="C22" s="944"/>
      <c r="D22" s="945"/>
      <c r="E22" s="403"/>
      <c r="F22" s="403"/>
      <c r="G22" s="403"/>
      <c r="H22" s="403"/>
      <c r="I22" s="403"/>
      <c r="J22" s="403"/>
      <c r="K22" s="403"/>
      <c r="L22" s="403"/>
      <c r="M22" s="403"/>
      <c r="N22" s="403"/>
      <c r="O22" s="403"/>
      <c r="P22" s="403"/>
      <c r="Q22" s="403"/>
      <c r="R22" s="403"/>
      <c r="S22" s="403"/>
      <c r="T22" s="403"/>
      <c r="U22" s="403"/>
      <c r="V22" s="403"/>
      <c r="W22" s="404"/>
      <c r="X22" s="951"/>
      <c r="Y22" s="951"/>
      <c r="Z22" s="952"/>
      <c r="AA22" s="828" t="s">
        <v>193</v>
      </c>
      <c r="AB22" s="828"/>
      <c r="AC22" s="828"/>
      <c r="AD22" s="828"/>
      <c r="AE22" s="828"/>
      <c r="AF22" s="828"/>
      <c r="AG22" s="829"/>
      <c r="AH22" s="830">
        <f>SUM(AH20:AM21)</f>
        <v>0</v>
      </c>
      <c r="AI22" s="830"/>
      <c r="AJ22" s="830"/>
      <c r="AK22" s="830"/>
      <c r="AL22" s="830"/>
      <c r="AM22" s="830"/>
      <c r="AN22" s="836">
        <f>SUM(AN20:AT21)</f>
        <v>0</v>
      </c>
      <c r="AO22" s="837"/>
      <c r="AP22" s="837"/>
      <c r="AQ22" s="837"/>
      <c r="AR22" s="837"/>
      <c r="AS22" s="837"/>
      <c r="AT22" s="837"/>
      <c r="AU22" s="838">
        <f>SUM(AU20:AZ21)</f>
        <v>0</v>
      </c>
      <c r="AV22" s="838"/>
      <c r="AW22" s="838"/>
      <c r="AX22" s="838"/>
      <c r="AY22" s="838"/>
      <c r="AZ22" s="839"/>
      <c r="BA22" s="831">
        <f>SUM(BA20:BH21)</f>
        <v>0</v>
      </c>
      <c r="BB22" s="831"/>
      <c r="BC22" s="831"/>
      <c r="BD22" s="831"/>
      <c r="BE22" s="831"/>
      <c r="BF22" s="831"/>
      <c r="BG22" s="831"/>
      <c r="BH22" s="831"/>
      <c r="BI22" s="842" t="str">
        <f>IFERROR(BA22/AN22,"")</f>
        <v/>
      </c>
      <c r="BJ22" s="843"/>
      <c r="BK22" s="843"/>
      <c r="BL22" s="843"/>
      <c r="BM22" s="843"/>
      <c r="BN22" s="843"/>
      <c r="BO22" s="843"/>
      <c r="BP22" s="843"/>
      <c r="BQ22" s="940" t="str">
        <f>IFERROR(BA22/AU22,"")</f>
        <v/>
      </c>
      <c r="BR22" s="940"/>
      <c r="BS22" s="940"/>
      <c r="BT22" s="940"/>
      <c r="BU22" s="941"/>
    </row>
    <row r="23" spans="3:164" ht="15.95" customHeight="1">
      <c r="C23" s="944"/>
      <c r="D23" s="945"/>
      <c r="E23" s="896" t="s">
        <v>271</v>
      </c>
      <c r="F23" s="896"/>
      <c r="G23" s="896"/>
      <c r="H23" s="896"/>
      <c r="I23" s="896"/>
      <c r="J23" s="896"/>
      <c r="K23" s="896"/>
      <c r="L23" s="896"/>
      <c r="M23" s="896"/>
      <c r="N23" s="896"/>
      <c r="O23" s="896"/>
      <c r="P23" s="896"/>
      <c r="Q23" s="896"/>
      <c r="R23" s="896"/>
      <c r="S23" s="896"/>
      <c r="T23" s="896"/>
      <c r="U23" s="896"/>
      <c r="V23" s="896"/>
      <c r="W23" s="897"/>
      <c r="X23" s="951"/>
      <c r="Y23" s="951"/>
      <c r="Z23" s="952"/>
      <c r="AA23" s="898" t="s">
        <v>275</v>
      </c>
      <c r="AB23" s="899"/>
      <c r="AC23" s="899"/>
      <c r="AD23" s="899"/>
      <c r="AE23" s="899"/>
      <c r="AF23" s="899"/>
      <c r="AG23" s="899"/>
      <c r="AH23" s="900"/>
      <c r="AI23" s="900"/>
      <c r="AJ23" s="900"/>
      <c r="AK23" s="900"/>
      <c r="AL23" s="900"/>
      <c r="AM23" s="901"/>
      <c r="AN23" s="916"/>
      <c r="AO23" s="917"/>
      <c r="AP23" s="917"/>
      <c r="AQ23" s="917"/>
      <c r="AR23" s="917"/>
      <c r="AS23" s="917"/>
      <c r="AT23" s="917"/>
      <c r="AU23" s="918"/>
      <c r="AV23" s="918"/>
      <c r="AW23" s="918"/>
      <c r="AX23" s="918"/>
      <c r="AY23" s="918"/>
      <c r="AZ23" s="919"/>
      <c r="BA23" s="902"/>
      <c r="BB23" s="902"/>
      <c r="BC23" s="902"/>
      <c r="BD23" s="902"/>
      <c r="BE23" s="902"/>
      <c r="BF23" s="902"/>
      <c r="BG23" s="902"/>
      <c r="BH23" s="902"/>
      <c r="BI23" s="920" t="str">
        <f>IFERROR(BA23/AN23,"")</f>
        <v/>
      </c>
      <c r="BJ23" s="921"/>
      <c r="BK23" s="921"/>
      <c r="BL23" s="921"/>
      <c r="BM23" s="921"/>
      <c r="BN23" s="921"/>
      <c r="BO23" s="921"/>
      <c r="BP23" s="921"/>
      <c r="BQ23" s="942" t="str">
        <f>IFERROR(BA23/AU23,"")</f>
        <v/>
      </c>
      <c r="BR23" s="942"/>
      <c r="BS23" s="942"/>
      <c r="BT23" s="942"/>
      <c r="BU23" s="943"/>
    </row>
    <row r="24" spans="3:164" ht="23.25" customHeight="1">
      <c r="C24" s="821" t="s">
        <v>276</v>
      </c>
      <c r="D24" s="822"/>
      <c r="E24" s="819" t="s">
        <v>277</v>
      </c>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48" t="s">
        <v>278</v>
      </c>
      <c r="AE24" s="849"/>
      <c r="AF24" s="850"/>
      <c r="AG24" s="848"/>
      <c r="AH24" s="849"/>
      <c r="AI24" s="849"/>
      <c r="AJ24" s="849"/>
      <c r="AK24" s="849"/>
      <c r="AL24" s="849"/>
      <c r="AM24" s="817" t="s">
        <v>279</v>
      </c>
      <c r="AN24" s="818"/>
      <c r="AO24" s="851" t="s">
        <v>280</v>
      </c>
      <c r="AP24" s="851"/>
      <c r="AQ24" s="851"/>
      <c r="AR24" s="851"/>
      <c r="AS24" s="851"/>
      <c r="AT24" s="815"/>
      <c r="AU24" s="816"/>
      <c r="AV24" s="816"/>
      <c r="AW24" s="816"/>
      <c r="AX24" s="816"/>
      <c r="AY24" s="817"/>
      <c r="AZ24" s="817" t="s">
        <v>279</v>
      </c>
      <c r="BA24" s="818"/>
      <c r="BB24" s="931"/>
      <c r="BC24" s="932"/>
      <c r="BD24" s="932"/>
      <c r="BE24" s="932"/>
      <c r="BF24" s="932"/>
      <c r="BG24" s="932"/>
      <c r="BH24" s="932"/>
      <c r="BI24" s="932"/>
      <c r="BJ24" s="932"/>
      <c r="BK24" s="932"/>
      <c r="BL24" s="932"/>
      <c r="BM24" s="932"/>
      <c r="BN24" s="932"/>
      <c r="BO24" s="932"/>
      <c r="BP24" s="932"/>
      <c r="BQ24" s="932"/>
      <c r="BR24" s="932"/>
      <c r="BS24" s="932"/>
      <c r="BT24" s="932"/>
      <c r="BU24" s="933"/>
    </row>
    <row r="25" spans="3:164" ht="27.95" customHeight="1">
      <c r="C25" s="823"/>
      <c r="D25" s="824"/>
      <c r="E25" s="907" t="s">
        <v>281</v>
      </c>
      <c r="F25" s="907"/>
      <c r="G25" s="907"/>
      <c r="H25" s="907"/>
      <c r="I25" s="907"/>
      <c r="J25" s="907"/>
      <c r="K25" s="907"/>
      <c r="L25" s="907"/>
      <c r="M25" s="907"/>
      <c r="N25" s="907"/>
      <c r="O25" s="907"/>
      <c r="P25" s="907"/>
      <c r="Q25" s="907"/>
      <c r="R25" s="907"/>
      <c r="S25" s="907"/>
      <c r="T25" s="907"/>
      <c r="U25" s="907"/>
      <c r="V25" s="815"/>
      <c r="W25" s="816"/>
      <c r="X25" s="816"/>
      <c r="Y25" s="816"/>
      <c r="Z25" s="816"/>
      <c r="AA25" s="817"/>
      <c r="AB25" s="817" t="s">
        <v>279</v>
      </c>
      <c r="AC25" s="818"/>
      <c r="AD25" s="848" t="s">
        <v>282</v>
      </c>
      <c r="AE25" s="849"/>
      <c r="AF25" s="849"/>
      <c r="AG25" s="849"/>
      <c r="AH25" s="849"/>
      <c r="AI25" s="849"/>
      <c r="AJ25" s="849"/>
      <c r="AK25" s="849"/>
      <c r="AL25" s="849"/>
      <c r="AM25" s="849"/>
      <c r="AN25" s="849"/>
      <c r="AO25" s="849"/>
      <c r="AP25" s="849"/>
      <c r="AQ25" s="849"/>
      <c r="AR25" s="849"/>
      <c r="AS25" s="850"/>
      <c r="AT25" s="815"/>
      <c r="AU25" s="816"/>
      <c r="AV25" s="816"/>
      <c r="AW25" s="816"/>
      <c r="AX25" s="816"/>
      <c r="AY25" s="817"/>
      <c r="AZ25" s="817" t="s">
        <v>279</v>
      </c>
      <c r="BA25" s="818"/>
      <c r="BB25" s="934"/>
      <c r="BC25" s="935"/>
      <c r="BD25" s="935"/>
      <c r="BE25" s="935"/>
      <c r="BF25" s="935"/>
      <c r="BG25" s="935"/>
      <c r="BH25" s="935"/>
      <c r="BI25" s="935"/>
      <c r="BJ25" s="935"/>
      <c r="BK25" s="935"/>
      <c r="BL25" s="935"/>
      <c r="BM25" s="935"/>
      <c r="BN25" s="935"/>
      <c r="BO25" s="935"/>
      <c r="BP25" s="935"/>
      <c r="BQ25" s="935"/>
      <c r="BR25" s="935"/>
      <c r="BS25" s="935"/>
      <c r="BT25" s="935"/>
      <c r="BU25" s="936"/>
      <c r="CY25"/>
      <c r="CZ25"/>
      <c r="DA25"/>
      <c r="DB25"/>
      <c r="DC25"/>
      <c r="DD25"/>
      <c r="DE25"/>
      <c r="DF25"/>
      <c r="DG25"/>
      <c r="DH25"/>
      <c r="DI25"/>
    </row>
    <row r="26" spans="3:164" ht="27.95" customHeight="1" thickBot="1">
      <c r="C26" s="825"/>
      <c r="D26" s="826"/>
      <c r="E26" s="908" t="s">
        <v>283</v>
      </c>
      <c r="F26" s="909"/>
      <c r="G26" s="909"/>
      <c r="H26" s="909"/>
      <c r="I26" s="909"/>
      <c r="J26" s="909"/>
      <c r="K26" s="909"/>
      <c r="L26" s="909"/>
      <c r="M26" s="909"/>
      <c r="N26" s="909"/>
      <c r="O26" s="909"/>
      <c r="P26" s="909"/>
      <c r="Q26" s="909"/>
      <c r="R26" s="909"/>
      <c r="S26" s="909"/>
      <c r="T26" s="909"/>
      <c r="U26" s="909"/>
      <c r="V26" s="844"/>
      <c r="W26" s="845"/>
      <c r="X26" s="845"/>
      <c r="Y26" s="845"/>
      <c r="Z26" s="845"/>
      <c r="AA26" s="846"/>
      <c r="AB26" s="846" t="s">
        <v>279</v>
      </c>
      <c r="AC26" s="847"/>
      <c r="AD26" s="910" t="s">
        <v>284</v>
      </c>
      <c r="AE26" s="911"/>
      <c r="AF26" s="911"/>
      <c r="AG26" s="911"/>
      <c r="AH26" s="911"/>
      <c r="AI26" s="911"/>
      <c r="AJ26" s="911"/>
      <c r="AK26" s="911"/>
      <c r="AL26" s="911"/>
      <c r="AM26" s="911"/>
      <c r="AN26" s="911"/>
      <c r="AO26" s="911"/>
      <c r="AP26" s="911"/>
      <c r="AQ26" s="911"/>
      <c r="AR26" s="911"/>
      <c r="AS26" s="912"/>
      <c r="AT26" s="844"/>
      <c r="AU26" s="845"/>
      <c r="AV26" s="845"/>
      <c r="AW26" s="845"/>
      <c r="AX26" s="845"/>
      <c r="AY26" s="846"/>
      <c r="AZ26" s="846" t="s">
        <v>279</v>
      </c>
      <c r="BA26" s="847"/>
      <c r="BB26" s="937"/>
      <c r="BC26" s="938"/>
      <c r="BD26" s="938"/>
      <c r="BE26" s="938"/>
      <c r="BF26" s="938"/>
      <c r="BG26" s="938"/>
      <c r="BH26" s="938"/>
      <c r="BI26" s="938"/>
      <c r="BJ26" s="938"/>
      <c r="BK26" s="938"/>
      <c r="BL26" s="938"/>
      <c r="BM26" s="938"/>
      <c r="BN26" s="938"/>
      <c r="BO26" s="938"/>
      <c r="BP26" s="938"/>
      <c r="BQ26" s="938"/>
      <c r="BR26" s="938"/>
      <c r="BS26" s="938"/>
      <c r="BT26" s="938"/>
      <c r="BU26" s="939"/>
    </row>
    <row r="27" spans="3:164" ht="15.95" customHeight="1">
      <c r="C27" s="139"/>
      <c r="D27" s="139"/>
      <c r="E27" s="166"/>
      <c r="F27" s="166"/>
      <c r="G27" s="166"/>
      <c r="H27" s="166"/>
      <c r="I27" s="166"/>
      <c r="J27" s="166"/>
      <c r="K27" s="166"/>
      <c r="L27" s="166"/>
      <c r="M27" s="166"/>
      <c r="N27" s="166"/>
      <c r="O27" s="166"/>
      <c r="P27" s="166"/>
      <c r="Q27" s="166"/>
      <c r="R27" s="166"/>
      <c r="S27" s="166"/>
      <c r="T27" s="166"/>
      <c r="U27" s="166"/>
      <c r="V27" s="166"/>
      <c r="W27" s="166"/>
      <c r="X27" s="167"/>
      <c r="Y27" s="167"/>
      <c r="Z27" s="167"/>
      <c r="AA27" s="140"/>
      <c r="AB27" s="140"/>
      <c r="AC27" s="140"/>
      <c r="AD27" s="140"/>
      <c r="AE27" s="140"/>
      <c r="AF27" s="140"/>
      <c r="AG27" s="140"/>
      <c r="AH27" s="168"/>
      <c r="AI27" s="168"/>
      <c r="AJ27" s="168"/>
      <c r="AK27" s="168"/>
      <c r="AL27" s="168"/>
      <c r="AM27" s="168"/>
      <c r="AN27" s="169"/>
      <c r="AO27" s="169"/>
      <c r="AP27" s="169"/>
      <c r="AQ27" s="169"/>
      <c r="AR27" s="169"/>
      <c r="AS27" s="169"/>
      <c r="AT27" s="169"/>
      <c r="AU27" s="170"/>
      <c r="AV27" s="170"/>
      <c r="AW27" s="170"/>
      <c r="AX27" s="170"/>
      <c r="AY27" s="170"/>
      <c r="AZ27" s="170"/>
      <c r="BA27" s="171"/>
      <c r="BB27" s="171"/>
      <c r="BC27" s="171"/>
      <c r="BD27" s="171"/>
      <c r="BE27" s="171"/>
      <c r="BF27" s="171"/>
      <c r="BG27" s="171"/>
      <c r="BH27" s="171"/>
      <c r="BI27" s="172"/>
      <c r="BJ27" s="172"/>
      <c r="BK27" s="172"/>
      <c r="BL27" s="172"/>
      <c r="BM27" s="172"/>
      <c r="BN27" s="172"/>
      <c r="BO27" s="172"/>
      <c r="BP27" s="172"/>
      <c r="BQ27" s="173"/>
      <c r="BR27" s="173"/>
      <c r="BS27" s="173"/>
      <c r="BT27" s="173"/>
      <c r="BU27" s="173"/>
    </row>
    <row r="28" spans="3:164" ht="4.5" customHeight="1" thickBot="1">
      <c r="C28" s="139"/>
      <c r="D28" s="139"/>
      <c r="E28" s="140"/>
      <c r="F28" s="140"/>
      <c r="G28" s="140"/>
      <c r="H28" s="140"/>
      <c r="I28" s="140"/>
      <c r="J28" s="140"/>
      <c r="K28" s="140"/>
      <c r="L28" s="140"/>
      <c r="M28" s="140"/>
      <c r="N28" s="140"/>
      <c r="O28" s="140"/>
      <c r="P28" s="140"/>
      <c r="Q28" s="140"/>
      <c r="R28" s="140"/>
      <c r="S28" s="140"/>
      <c r="T28" s="140"/>
      <c r="U28" s="140"/>
      <c r="V28" s="140"/>
      <c r="W28" s="140"/>
      <c r="X28" s="139"/>
      <c r="Y28" s="139"/>
      <c r="Z28" s="139"/>
      <c r="AA28" s="141"/>
      <c r="AB28" s="141"/>
      <c r="AC28" s="141"/>
      <c r="AD28" s="140"/>
      <c r="AE28" s="140"/>
      <c r="AF28" s="140"/>
      <c r="AG28" s="140"/>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row>
    <row r="29" spans="3:164" ht="24.75" customHeight="1" thickBot="1">
      <c r="C29" s="878" t="s">
        <v>285</v>
      </c>
      <c r="D29" s="879"/>
      <c r="E29" s="903" t="s">
        <v>286</v>
      </c>
      <c r="F29" s="903"/>
      <c r="G29" s="903"/>
      <c r="H29" s="903"/>
      <c r="I29" s="903"/>
      <c r="J29" s="903"/>
      <c r="K29" s="903"/>
      <c r="L29" s="903"/>
      <c r="M29" s="903"/>
      <c r="N29" s="903" t="s">
        <v>287</v>
      </c>
      <c r="O29" s="903"/>
      <c r="P29" s="903"/>
      <c r="Q29" s="903"/>
      <c r="R29" s="903"/>
      <c r="S29" s="903"/>
      <c r="T29" s="903"/>
      <c r="U29" s="904" t="s">
        <v>288</v>
      </c>
      <c r="V29" s="905"/>
      <c r="W29" s="905"/>
      <c r="X29" s="906"/>
      <c r="Y29" s="903" t="s">
        <v>289</v>
      </c>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3"/>
      <c r="AY29" s="903"/>
      <c r="AZ29" s="903"/>
      <c r="BA29" s="913" t="s">
        <v>290</v>
      </c>
      <c r="BB29" s="914"/>
      <c r="BC29" s="914"/>
      <c r="BD29" s="914"/>
      <c r="BE29" s="914"/>
      <c r="BF29" s="914"/>
      <c r="BG29" s="914"/>
      <c r="BH29" s="914"/>
      <c r="BI29" s="914"/>
      <c r="BJ29" s="914"/>
      <c r="BK29" s="914"/>
      <c r="BL29" s="914"/>
      <c r="BM29" s="914"/>
      <c r="BN29" s="914"/>
      <c r="BO29" s="914"/>
      <c r="BP29" s="914"/>
      <c r="BQ29" s="914"/>
      <c r="BR29" s="914"/>
      <c r="BS29" s="914"/>
      <c r="BT29" s="914"/>
      <c r="BU29" s="915"/>
    </row>
    <row r="30" spans="3:164" ht="18" customHeight="1" thickTop="1">
      <c r="C30" s="880"/>
      <c r="D30" s="881"/>
      <c r="E30" s="889" t="s">
        <v>291</v>
      </c>
      <c r="F30" s="889"/>
      <c r="G30" s="889"/>
      <c r="H30" s="889"/>
      <c r="I30" s="889"/>
      <c r="J30" s="889"/>
      <c r="K30" s="889"/>
      <c r="L30" s="889"/>
      <c r="M30" s="889"/>
      <c r="N30" s="890"/>
      <c r="O30" s="890"/>
      <c r="P30" s="890"/>
      <c r="Q30" s="890"/>
      <c r="R30" s="890"/>
      <c r="S30" s="890"/>
      <c r="T30" s="890"/>
      <c r="U30" s="891"/>
      <c r="V30" s="784"/>
      <c r="W30" s="784"/>
      <c r="X30" s="785"/>
      <c r="Y30" s="892" t="s">
        <v>292</v>
      </c>
      <c r="Z30" s="892"/>
      <c r="AA30" s="892"/>
      <c r="AB30" s="892"/>
      <c r="AC30" s="892"/>
      <c r="AD30" s="892"/>
      <c r="AE30" s="892"/>
      <c r="AF30" s="892"/>
      <c r="AG30" s="892"/>
      <c r="AH30" s="892"/>
      <c r="AI30" s="892"/>
      <c r="AJ30" s="892"/>
      <c r="AK30" s="892"/>
      <c r="AL30" s="892"/>
      <c r="AM30" s="892"/>
      <c r="AN30" s="892"/>
      <c r="AO30" s="892"/>
      <c r="AP30" s="892"/>
      <c r="AQ30" s="892"/>
      <c r="AR30" s="892"/>
      <c r="AS30" s="892"/>
      <c r="AT30" s="892"/>
      <c r="AU30" s="892"/>
      <c r="AV30" s="892"/>
      <c r="AW30" s="892"/>
      <c r="AX30" s="892"/>
      <c r="AY30" s="892"/>
      <c r="AZ30" s="892"/>
      <c r="BA30" s="893"/>
      <c r="BB30" s="894"/>
      <c r="BC30" s="894"/>
      <c r="BD30" s="894"/>
      <c r="BE30" s="894"/>
      <c r="BF30" s="894"/>
      <c r="BG30" s="894"/>
      <c r="BH30" s="894"/>
      <c r="BI30" s="894"/>
      <c r="BJ30" s="894"/>
      <c r="BK30" s="894"/>
      <c r="BL30" s="894"/>
      <c r="BM30" s="894"/>
      <c r="BN30" s="894"/>
      <c r="BO30" s="894"/>
      <c r="BP30" s="894"/>
      <c r="BQ30" s="894"/>
      <c r="BR30" s="894"/>
      <c r="BS30" s="894"/>
      <c r="BT30" s="894"/>
      <c r="BU30" s="895"/>
    </row>
    <row r="31" spans="3:164" ht="18" customHeight="1">
      <c r="C31" s="880"/>
      <c r="D31" s="881"/>
      <c r="E31" s="862" t="s">
        <v>293</v>
      </c>
      <c r="F31" s="862"/>
      <c r="G31" s="862"/>
      <c r="H31" s="862"/>
      <c r="I31" s="862"/>
      <c r="J31" s="862"/>
      <c r="K31" s="862"/>
      <c r="L31" s="862"/>
      <c r="M31" s="862"/>
      <c r="N31" s="858"/>
      <c r="O31" s="858"/>
      <c r="P31" s="858"/>
      <c r="Q31" s="858"/>
      <c r="R31" s="858"/>
      <c r="S31" s="858"/>
      <c r="T31" s="858"/>
      <c r="U31" s="521"/>
      <c r="V31" s="522"/>
      <c r="W31" s="522"/>
      <c r="X31" s="523"/>
      <c r="Y31" s="859" t="s">
        <v>294</v>
      </c>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c r="BA31" s="860"/>
      <c r="BB31" s="860"/>
      <c r="BC31" s="860"/>
      <c r="BD31" s="860"/>
      <c r="BE31" s="860"/>
      <c r="BF31" s="860"/>
      <c r="BG31" s="860"/>
      <c r="BH31" s="860"/>
      <c r="BI31" s="860"/>
      <c r="BJ31" s="860"/>
      <c r="BK31" s="860"/>
      <c r="BL31" s="860"/>
      <c r="BM31" s="860"/>
      <c r="BN31" s="860"/>
      <c r="BO31" s="860"/>
      <c r="BP31" s="860"/>
      <c r="BQ31" s="860"/>
      <c r="BR31" s="860"/>
      <c r="BS31" s="860"/>
      <c r="BT31" s="860"/>
      <c r="BU31" s="861"/>
    </row>
    <row r="32" spans="3:164" ht="18" customHeight="1">
      <c r="C32" s="880"/>
      <c r="D32" s="881"/>
      <c r="E32" s="862" t="s">
        <v>295</v>
      </c>
      <c r="F32" s="862"/>
      <c r="G32" s="862"/>
      <c r="H32" s="862"/>
      <c r="I32" s="862"/>
      <c r="J32" s="862"/>
      <c r="K32" s="862"/>
      <c r="L32" s="862"/>
      <c r="M32" s="862"/>
      <c r="N32" s="858"/>
      <c r="O32" s="858"/>
      <c r="P32" s="858"/>
      <c r="Q32" s="858"/>
      <c r="R32" s="858"/>
      <c r="S32" s="858"/>
      <c r="T32" s="858"/>
      <c r="U32" s="521"/>
      <c r="V32" s="522"/>
      <c r="W32" s="522"/>
      <c r="X32" s="523"/>
      <c r="Y32" s="859" t="s">
        <v>296</v>
      </c>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c r="BA32" s="860"/>
      <c r="BB32" s="860"/>
      <c r="BC32" s="860"/>
      <c r="BD32" s="860"/>
      <c r="BE32" s="860"/>
      <c r="BF32" s="860"/>
      <c r="BG32" s="860"/>
      <c r="BH32" s="860"/>
      <c r="BI32" s="860"/>
      <c r="BJ32" s="860"/>
      <c r="BK32" s="860"/>
      <c r="BL32" s="860"/>
      <c r="BM32" s="860"/>
      <c r="BN32" s="860"/>
      <c r="BO32" s="860"/>
      <c r="BP32" s="860"/>
      <c r="BQ32" s="860"/>
      <c r="BR32" s="860"/>
      <c r="BS32" s="860"/>
      <c r="BT32" s="860"/>
      <c r="BU32" s="861"/>
    </row>
    <row r="33" spans="3:73" ht="18" customHeight="1">
      <c r="C33" s="880"/>
      <c r="D33" s="881"/>
      <c r="E33" s="862" t="s">
        <v>297</v>
      </c>
      <c r="F33" s="862"/>
      <c r="G33" s="862"/>
      <c r="H33" s="862"/>
      <c r="I33" s="862"/>
      <c r="J33" s="862"/>
      <c r="K33" s="862"/>
      <c r="L33" s="862"/>
      <c r="M33" s="862"/>
      <c r="N33" s="858"/>
      <c r="O33" s="858"/>
      <c r="P33" s="858"/>
      <c r="Q33" s="858"/>
      <c r="R33" s="858"/>
      <c r="S33" s="858"/>
      <c r="T33" s="858"/>
      <c r="U33" s="521"/>
      <c r="V33" s="522"/>
      <c r="W33" s="522"/>
      <c r="X33" s="523"/>
      <c r="Y33" s="859" t="s">
        <v>298</v>
      </c>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60"/>
      <c r="BB33" s="860"/>
      <c r="BC33" s="860"/>
      <c r="BD33" s="860"/>
      <c r="BE33" s="860"/>
      <c r="BF33" s="860"/>
      <c r="BG33" s="860"/>
      <c r="BH33" s="860"/>
      <c r="BI33" s="860"/>
      <c r="BJ33" s="860"/>
      <c r="BK33" s="860"/>
      <c r="BL33" s="860"/>
      <c r="BM33" s="860"/>
      <c r="BN33" s="860"/>
      <c r="BO33" s="860"/>
      <c r="BP33" s="860"/>
      <c r="BQ33" s="860"/>
      <c r="BR33" s="860"/>
      <c r="BS33" s="860"/>
      <c r="BT33" s="860"/>
      <c r="BU33" s="861"/>
    </row>
    <row r="34" spans="3:73" ht="18" customHeight="1">
      <c r="C34" s="880"/>
      <c r="D34" s="881"/>
      <c r="E34" s="862" t="s">
        <v>299</v>
      </c>
      <c r="F34" s="862"/>
      <c r="G34" s="862"/>
      <c r="H34" s="862"/>
      <c r="I34" s="862"/>
      <c r="J34" s="862"/>
      <c r="K34" s="862"/>
      <c r="L34" s="862"/>
      <c r="M34" s="862"/>
      <c r="N34" s="858"/>
      <c r="O34" s="858"/>
      <c r="P34" s="858"/>
      <c r="Q34" s="858"/>
      <c r="R34" s="858"/>
      <c r="S34" s="858"/>
      <c r="T34" s="858"/>
      <c r="U34" s="521"/>
      <c r="V34" s="522"/>
      <c r="W34" s="522"/>
      <c r="X34" s="523"/>
      <c r="Y34" s="859" t="s">
        <v>298</v>
      </c>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60"/>
      <c r="BB34" s="860"/>
      <c r="BC34" s="860"/>
      <c r="BD34" s="860"/>
      <c r="BE34" s="860"/>
      <c r="BF34" s="860"/>
      <c r="BG34" s="860"/>
      <c r="BH34" s="860"/>
      <c r="BI34" s="860"/>
      <c r="BJ34" s="860"/>
      <c r="BK34" s="860"/>
      <c r="BL34" s="860"/>
      <c r="BM34" s="860"/>
      <c r="BN34" s="860"/>
      <c r="BO34" s="860"/>
      <c r="BP34" s="860"/>
      <c r="BQ34" s="860"/>
      <c r="BR34" s="860"/>
      <c r="BS34" s="860"/>
      <c r="BT34" s="860"/>
      <c r="BU34" s="861"/>
    </row>
    <row r="35" spans="3:73" ht="18" customHeight="1">
      <c r="C35" s="880"/>
      <c r="D35" s="881"/>
      <c r="E35" s="862" t="s">
        <v>300</v>
      </c>
      <c r="F35" s="862"/>
      <c r="G35" s="862"/>
      <c r="H35" s="862"/>
      <c r="I35" s="862"/>
      <c r="J35" s="862"/>
      <c r="K35" s="862"/>
      <c r="L35" s="862"/>
      <c r="M35" s="862"/>
      <c r="N35" s="858"/>
      <c r="O35" s="858"/>
      <c r="P35" s="858"/>
      <c r="Q35" s="858"/>
      <c r="R35" s="858"/>
      <c r="S35" s="858"/>
      <c r="T35" s="858"/>
      <c r="U35" s="521"/>
      <c r="V35" s="522"/>
      <c r="W35" s="522"/>
      <c r="X35" s="523"/>
      <c r="Y35" s="859" t="s">
        <v>298</v>
      </c>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60"/>
      <c r="BB35" s="860"/>
      <c r="BC35" s="860"/>
      <c r="BD35" s="860"/>
      <c r="BE35" s="860"/>
      <c r="BF35" s="860"/>
      <c r="BG35" s="860"/>
      <c r="BH35" s="860"/>
      <c r="BI35" s="860"/>
      <c r="BJ35" s="860"/>
      <c r="BK35" s="860"/>
      <c r="BL35" s="860"/>
      <c r="BM35" s="860"/>
      <c r="BN35" s="860"/>
      <c r="BO35" s="860"/>
      <c r="BP35" s="860"/>
      <c r="BQ35" s="860"/>
      <c r="BR35" s="860"/>
      <c r="BS35" s="860"/>
      <c r="BT35" s="860"/>
      <c r="BU35" s="861"/>
    </row>
    <row r="36" spans="3:73" ht="18" customHeight="1">
      <c r="C36" s="880"/>
      <c r="D36" s="881"/>
      <c r="E36" s="862" t="s">
        <v>301</v>
      </c>
      <c r="F36" s="862"/>
      <c r="G36" s="862"/>
      <c r="H36" s="862"/>
      <c r="I36" s="862"/>
      <c r="J36" s="862"/>
      <c r="K36" s="862"/>
      <c r="L36" s="862"/>
      <c r="M36" s="862"/>
      <c r="N36" s="858"/>
      <c r="O36" s="858"/>
      <c r="P36" s="858"/>
      <c r="Q36" s="858"/>
      <c r="R36" s="858"/>
      <c r="S36" s="858"/>
      <c r="T36" s="858"/>
      <c r="U36" s="884"/>
      <c r="V36" s="884"/>
      <c r="W36" s="884"/>
      <c r="X36" s="884"/>
      <c r="Y36" s="859" t="s">
        <v>302</v>
      </c>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c r="BA36" s="860"/>
      <c r="BB36" s="860"/>
      <c r="BC36" s="860"/>
      <c r="BD36" s="860"/>
      <c r="BE36" s="860"/>
      <c r="BF36" s="860"/>
      <c r="BG36" s="860"/>
      <c r="BH36" s="860"/>
      <c r="BI36" s="860"/>
      <c r="BJ36" s="860"/>
      <c r="BK36" s="860"/>
      <c r="BL36" s="860"/>
      <c r="BM36" s="860"/>
      <c r="BN36" s="860"/>
      <c r="BO36" s="860"/>
      <c r="BP36" s="860"/>
      <c r="BQ36" s="860"/>
      <c r="BR36" s="860"/>
      <c r="BS36" s="860"/>
      <c r="BT36" s="860"/>
      <c r="BU36" s="861"/>
    </row>
    <row r="37" spans="3:73" ht="18" customHeight="1">
      <c r="C37" s="880"/>
      <c r="D37" s="881"/>
      <c r="E37" s="862" t="s">
        <v>303</v>
      </c>
      <c r="F37" s="862"/>
      <c r="G37" s="862"/>
      <c r="H37" s="862"/>
      <c r="I37" s="862"/>
      <c r="J37" s="862"/>
      <c r="K37" s="862"/>
      <c r="L37" s="862"/>
      <c r="M37" s="862"/>
      <c r="N37" s="858"/>
      <c r="O37" s="858"/>
      <c r="P37" s="858"/>
      <c r="Q37" s="858"/>
      <c r="R37" s="858"/>
      <c r="S37" s="858"/>
      <c r="T37" s="858"/>
      <c r="U37" s="884"/>
      <c r="V37" s="884"/>
      <c r="W37" s="884"/>
      <c r="X37" s="884"/>
      <c r="Y37" s="859" t="s">
        <v>304</v>
      </c>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c r="BA37" s="860"/>
      <c r="BB37" s="860"/>
      <c r="BC37" s="860"/>
      <c r="BD37" s="860"/>
      <c r="BE37" s="860"/>
      <c r="BF37" s="860"/>
      <c r="BG37" s="860"/>
      <c r="BH37" s="860"/>
      <c r="BI37" s="860"/>
      <c r="BJ37" s="860"/>
      <c r="BK37" s="860"/>
      <c r="BL37" s="860"/>
      <c r="BM37" s="860"/>
      <c r="BN37" s="860"/>
      <c r="BO37" s="860"/>
      <c r="BP37" s="860"/>
      <c r="BQ37" s="860"/>
      <c r="BR37" s="860"/>
      <c r="BS37" s="860"/>
      <c r="BT37" s="860"/>
      <c r="BU37" s="861"/>
    </row>
    <row r="38" spans="3:73" ht="35.25" customHeight="1">
      <c r="C38" s="880"/>
      <c r="D38" s="881"/>
      <c r="E38" s="862" t="s">
        <v>305</v>
      </c>
      <c r="F38" s="862"/>
      <c r="G38" s="862"/>
      <c r="H38" s="862"/>
      <c r="I38" s="862"/>
      <c r="J38" s="862"/>
      <c r="K38" s="862"/>
      <c r="L38" s="862"/>
      <c r="M38" s="862"/>
      <c r="N38" s="858"/>
      <c r="O38" s="858"/>
      <c r="P38" s="858"/>
      <c r="Q38" s="858"/>
      <c r="R38" s="858"/>
      <c r="S38" s="858"/>
      <c r="T38" s="858"/>
      <c r="U38" s="521"/>
      <c r="V38" s="522"/>
      <c r="W38" s="522"/>
      <c r="X38" s="523"/>
      <c r="Y38" s="888" t="s">
        <v>306</v>
      </c>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c r="BA38" s="860"/>
      <c r="BB38" s="860"/>
      <c r="BC38" s="860"/>
      <c r="BD38" s="860"/>
      <c r="BE38" s="860"/>
      <c r="BF38" s="860"/>
      <c r="BG38" s="860"/>
      <c r="BH38" s="860"/>
      <c r="BI38" s="860"/>
      <c r="BJ38" s="860"/>
      <c r="BK38" s="860"/>
      <c r="BL38" s="860"/>
      <c r="BM38" s="860"/>
      <c r="BN38" s="860"/>
      <c r="BO38" s="860"/>
      <c r="BP38" s="860"/>
      <c r="BQ38" s="860"/>
      <c r="BR38" s="860"/>
      <c r="BS38" s="860"/>
      <c r="BT38" s="860"/>
      <c r="BU38" s="861"/>
    </row>
    <row r="39" spans="3:73" ht="18" customHeight="1">
      <c r="C39" s="880"/>
      <c r="D39" s="881"/>
      <c r="E39" s="862" t="s">
        <v>307</v>
      </c>
      <c r="F39" s="862"/>
      <c r="G39" s="862"/>
      <c r="H39" s="862"/>
      <c r="I39" s="862"/>
      <c r="J39" s="862"/>
      <c r="K39" s="862"/>
      <c r="L39" s="862"/>
      <c r="M39" s="862"/>
      <c r="N39" s="858"/>
      <c r="O39" s="858"/>
      <c r="P39" s="858"/>
      <c r="Q39" s="858"/>
      <c r="R39" s="858"/>
      <c r="S39" s="858"/>
      <c r="T39" s="858"/>
      <c r="U39" s="521"/>
      <c r="V39" s="522"/>
      <c r="W39" s="522"/>
      <c r="X39" s="523"/>
      <c r="Y39" s="859" t="s">
        <v>308</v>
      </c>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59"/>
      <c r="AY39" s="859"/>
      <c r="AZ39" s="859"/>
      <c r="BA39" s="860"/>
      <c r="BB39" s="860"/>
      <c r="BC39" s="860"/>
      <c r="BD39" s="860"/>
      <c r="BE39" s="860"/>
      <c r="BF39" s="860"/>
      <c r="BG39" s="860"/>
      <c r="BH39" s="860"/>
      <c r="BI39" s="860"/>
      <c r="BJ39" s="860"/>
      <c r="BK39" s="860"/>
      <c r="BL39" s="860"/>
      <c r="BM39" s="860"/>
      <c r="BN39" s="860"/>
      <c r="BO39" s="860"/>
      <c r="BP39" s="860"/>
      <c r="BQ39" s="860"/>
      <c r="BR39" s="860"/>
      <c r="BS39" s="860"/>
      <c r="BT39" s="860"/>
      <c r="BU39" s="861"/>
    </row>
    <row r="40" spans="3:73" ht="18" customHeight="1">
      <c r="C40" s="880"/>
      <c r="D40" s="881"/>
      <c r="E40" s="862" t="s">
        <v>309</v>
      </c>
      <c r="F40" s="862"/>
      <c r="G40" s="862"/>
      <c r="H40" s="862"/>
      <c r="I40" s="862"/>
      <c r="J40" s="862"/>
      <c r="K40" s="862"/>
      <c r="L40" s="862"/>
      <c r="M40" s="862"/>
      <c r="N40" s="858"/>
      <c r="O40" s="858"/>
      <c r="P40" s="858"/>
      <c r="Q40" s="858"/>
      <c r="R40" s="858"/>
      <c r="S40" s="858"/>
      <c r="T40" s="858"/>
      <c r="U40" s="884"/>
      <c r="V40" s="884"/>
      <c r="W40" s="884"/>
      <c r="X40" s="884"/>
      <c r="Y40" s="859" t="s">
        <v>310</v>
      </c>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60"/>
      <c r="BB40" s="860"/>
      <c r="BC40" s="860"/>
      <c r="BD40" s="860"/>
      <c r="BE40" s="860"/>
      <c r="BF40" s="860"/>
      <c r="BG40" s="860"/>
      <c r="BH40" s="860"/>
      <c r="BI40" s="860"/>
      <c r="BJ40" s="860"/>
      <c r="BK40" s="860"/>
      <c r="BL40" s="860"/>
      <c r="BM40" s="860"/>
      <c r="BN40" s="860"/>
      <c r="BO40" s="860"/>
      <c r="BP40" s="860"/>
      <c r="BQ40" s="860"/>
      <c r="BR40" s="860"/>
      <c r="BS40" s="860"/>
      <c r="BT40" s="860"/>
      <c r="BU40" s="861"/>
    </row>
    <row r="41" spans="3:73" ht="18" customHeight="1">
      <c r="C41" s="880"/>
      <c r="D41" s="881"/>
      <c r="E41" s="862" t="s">
        <v>311</v>
      </c>
      <c r="F41" s="862"/>
      <c r="G41" s="862"/>
      <c r="H41" s="862"/>
      <c r="I41" s="862"/>
      <c r="J41" s="862"/>
      <c r="K41" s="862"/>
      <c r="L41" s="862"/>
      <c r="M41" s="862"/>
      <c r="N41" s="858"/>
      <c r="O41" s="858"/>
      <c r="P41" s="858"/>
      <c r="Q41" s="858"/>
      <c r="R41" s="858"/>
      <c r="S41" s="858"/>
      <c r="T41" s="858"/>
      <c r="U41" s="521"/>
      <c r="V41" s="522"/>
      <c r="W41" s="522"/>
      <c r="X41" s="523"/>
      <c r="Y41" s="859" t="s">
        <v>312</v>
      </c>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c r="BA41" s="860"/>
      <c r="BB41" s="860"/>
      <c r="BC41" s="860"/>
      <c r="BD41" s="860"/>
      <c r="BE41" s="860"/>
      <c r="BF41" s="860"/>
      <c r="BG41" s="860"/>
      <c r="BH41" s="860"/>
      <c r="BI41" s="860"/>
      <c r="BJ41" s="860"/>
      <c r="BK41" s="860"/>
      <c r="BL41" s="860"/>
      <c r="BM41" s="860"/>
      <c r="BN41" s="860"/>
      <c r="BO41" s="860"/>
      <c r="BP41" s="860"/>
      <c r="BQ41" s="860"/>
      <c r="BR41" s="860"/>
      <c r="BS41" s="860"/>
      <c r="BT41" s="860"/>
      <c r="BU41" s="861"/>
    </row>
    <row r="42" spans="3:73" ht="18" customHeight="1">
      <c r="C42" s="880"/>
      <c r="D42" s="881"/>
      <c r="E42" s="862" t="s">
        <v>313</v>
      </c>
      <c r="F42" s="862"/>
      <c r="G42" s="862"/>
      <c r="H42" s="862"/>
      <c r="I42" s="862"/>
      <c r="J42" s="862"/>
      <c r="K42" s="862"/>
      <c r="L42" s="862"/>
      <c r="M42" s="862"/>
      <c r="N42" s="858"/>
      <c r="O42" s="858"/>
      <c r="P42" s="858"/>
      <c r="Q42" s="858"/>
      <c r="R42" s="858"/>
      <c r="S42" s="858"/>
      <c r="T42" s="858"/>
      <c r="U42" s="521"/>
      <c r="V42" s="522"/>
      <c r="W42" s="522"/>
      <c r="X42" s="523"/>
      <c r="Y42" s="859" t="s">
        <v>314</v>
      </c>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60"/>
      <c r="BB42" s="860"/>
      <c r="BC42" s="860"/>
      <c r="BD42" s="860"/>
      <c r="BE42" s="860"/>
      <c r="BF42" s="860"/>
      <c r="BG42" s="860"/>
      <c r="BH42" s="860"/>
      <c r="BI42" s="860"/>
      <c r="BJ42" s="860"/>
      <c r="BK42" s="860"/>
      <c r="BL42" s="860"/>
      <c r="BM42" s="860"/>
      <c r="BN42" s="860"/>
      <c r="BO42" s="860"/>
      <c r="BP42" s="860"/>
      <c r="BQ42" s="860"/>
      <c r="BR42" s="860"/>
      <c r="BS42" s="860"/>
      <c r="BT42" s="860"/>
      <c r="BU42" s="861"/>
    </row>
    <row r="43" spans="3:73" ht="18" customHeight="1">
      <c r="C43" s="880"/>
      <c r="D43" s="881"/>
      <c r="E43" s="862" t="s">
        <v>315</v>
      </c>
      <c r="F43" s="862"/>
      <c r="G43" s="862"/>
      <c r="H43" s="862"/>
      <c r="I43" s="862"/>
      <c r="J43" s="862"/>
      <c r="K43" s="862"/>
      <c r="L43" s="862"/>
      <c r="M43" s="862"/>
      <c r="N43" s="858"/>
      <c r="O43" s="858"/>
      <c r="P43" s="858"/>
      <c r="Q43" s="858"/>
      <c r="R43" s="858"/>
      <c r="S43" s="858"/>
      <c r="T43" s="858"/>
      <c r="U43" s="521"/>
      <c r="V43" s="522"/>
      <c r="W43" s="522"/>
      <c r="X43" s="523"/>
      <c r="Y43" s="859" t="s">
        <v>316</v>
      </c>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60"/>
      <c r="BB43" s="860"/>
      <c r="BC43" s="860"/>
      <c r="BD43" s="860"/>
      <c r="BE43" s="860"/>
      <c r="BF43" s="860"/>
      <c r="BG43" s="860"/>
      <c r="BH43" s="860"/>
      <c r="BI43" s="860"/>
      <c r="BJ43" s="860"/>
      <c r="BK43" s="860"/>
      <c r="BL43" s="860"/>
      <c r="BM43" s="860"/>
      <c r="BN43" s="860"/>
      <c r="BO43" s="860"/>
      <c r="BP43" s="860"/>
      <c r="BQ43" s="860"/>
      <c r="BR43" s="860"/>
      <c r="BS43" s="860"/>
      <c r="BT43" s="860"/>
      <c r="BU43" s="861"/>
    </row>
    <row r="44" spans="3:73" ht="18" customHeight="1">
      <c r="C44" s="880"/>
      <c r="D44" s="881"/>
      <c r="E44" s="862" t="s">
        <v>317</v>
      </c>
      <c r="F44" s="862"/>
      <c r="G44" s="862"/>
      <c r="H44" s="862"/>
      <c r="I44" s="862"/>
      <c r="J44" s="862"/>
      <c r="K44" s="862"/>
      <c r="L44" s="862"/>
      <c r="M44" s="862"/>
      <c r="N44" s="858"/>
      <c r="O44" s="858"/>
      <c r="P44" s="858"/>
      <c r="Q44" s="858"/>
      <c r="R44" s="858"/>
      <c r="S44" s="858"/>
      <c r="T44" s="858"/>
      <c r="U44" s="521"/>
      <c r="V44" s="522"/>
      <c r="W44" s="522"/>
      <c r="X44" s="523"/>
      <c r="Y44" s="859" t="s">
        <v>318</v>
      </c>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860"/>
      <c r="BB44" s="860"/>
      <c r="BC44" s="860"/>
      <c r="BD44" s="860"/>
      <c r="BE44" s="860"/>
      <c r="BF44" s="860"/>
      <c r="BG44" s="860"/>
      <c r="BH44" s="860"/>
      <c r="BI44" s="860"/>
      <c r="BJ44" s="860"/>
      <c r="BK44" s="860"/>
      <c r="BL44" s="860"/>
      <c r="BM44" s="860"/>
      <c r="BN44" s="860"/>
      <c r="BO44" s="860"/>
      <c r="BP44" s="860"/>
      <c r="BQ44" s="860"/>
      <c r="BR44" s="860"/>
      <c r="BS44" s="860"/>
      <c r="BT44" s="860"/>
      <c r="BU44" s="861"/>
    </row>
    <row r="45" spans="3:73" ht="18" customHeight="1">
      <c r="C45" s="880"/>
      <c r="D45" s="881"/>
      <c r="E45" s="862" t="s">
        <v>319</v>
      </c>
      <c r="F45" s="862"/>
      <c r="G45" s="862"/>
      <c r="H45" s="862"/>
      <c r="I45" s="862"/>
      <c r="J45" s="862"/>
      <c r="K45" s="862"/>
      <c r="L45" s="862"/>
      <c r="M45" s="862"/>
      <c r="N45" s="858"/>
      <c r="O45" s="858"/>
      <c r="P45" s="858"/>
      <c r="Q45" s="858"/>
      <c r="R45" s="858"/>
      <c r="S45" s="858"/>
      <c r="T45" s="858"/>
      <c r="U45" s="521"/>
      <c r="V45" s="522"/>
      <c r="W45" s="522"/>
      <c r="X45" s="523"/>
      <c r="Y45" s="859" t="s">
        <v>320</v>
      </c>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c r="BA45" s="860"/>
      <c r="BB45" s="860"/>
      <c r="BC45" s="860"/>
      <c r="BD45" s="860"/>
      <c r="BE45" s="860"/>
      <c r="BF45" s="860"/>
      <c r="BG45" s="860"/>
      <c r="BH45" s="860"/>
      <c r="BI45" s="860"/>
      <c r="BJ45" s="860"/>
      <c r="BK45" s="860"/>
      <c r="BL45" s="860"/>
      <c r="BM45" s="860"/>
      <c r="BN45" s="860"/>
      <c r="BO45" s="860"/>
      <c r="BP45" s="860"/>
      <c r="BQ45" s="860"/>
      <c r="BR45" s="860"/>
      <c r="BS45" s="860"/>
      <c r="BT45" s="860"/>
      <c r="BU45" s="861"/>
    </row>
    <row r="46" spans="3:73" ht="18" customHeight="1">
      <c r="C46" s="880"/>
      <c r="D46" s="881"/>
      <c r="E46" s="862" t="s">
        <v>321</v>
      </c>
      <c r="F46" s="862"/>
      <c r="G46" s="862"/>
      <c r="H46" s="862"/>
      <c r="I46" s="862"/>
      <c r="J46" s="862"/>
      <c r="K46" s="862"/>
      <c r="L46" s="862"/>
      <c r="M46" s="862"/>
      <c r="N46" s="858"/>
      <c r="O46" s="858"/>
      <c r="P46" s="858"/>
      <c r="Q46" s="858"/>
      <c r="R46" s="858"/>
      <c r="S46" s="858"/>
      <c r="T46" s="858"/>
      <c r="U46" s="521"/>
      <c r="V46" s="522"/>
      <c r="W46" s="522"/>
      <c r="X46" s="523"/>
      <c r="Y46" s="859" t="s">
        <v>320</v>
      </c>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60"/>
      <c r="BB46" s="860"/>
      <c r="BC46" s="860"/>
      <c r="BD46" s="860"/>
      <c r="BE46" s="860"/>
      <c r="BF46" s="860"/>
      <c r="BG46" s="860"/>
      <c r="BH46" s="860"/>
      <c r="BI46" s="860"/>
      <c r="BJ46" s="860"/>
      <c r="BK46" s="860"/>
      <c r="BL46" s="860"/>
      <c r="BM46" s="860"/>
      <c r="BN46" s="860"/>
      <c r="BO46" s="860"/>
      <c r="BP46" s="860"/>
      <c r="BQ46" s="860"/>
      <c r="BR46" s="860"/>
      <c r="BS46" s="860"/>
      <c r="BT46" s="860"/>
      <c r="BU46" s="861"/>
    </row>
    <row r="47" spans="3:73" ht="18" customHeight="1">
      <c r="C47" s="880"/>
      <c r="D47" s="881"/>
      <c r="E47" s="862" t="s">
        <v>322</v>
      </c>
      <c r="F47" s="862"/>
      <c r="G47" s="862"/>
      <c r="H47" s="862"/>
      <c r="I47" s="862"/>
      <c r="J47" s="862"/>
      <c r="K47" s="862"/>
      <c r="L47" s="862"/>
      <c r="M47" s="862"/>
      <c r="N47" s="858"/>
      <c r="O47" s="858"/>
      <c r="P47" s="858"/>
      <c r="Q47" s="858"/>
      <c r="R47" s="858"/>
      <c r="S47" s="858"/>
      <c r="T47" s="858"/>
      <c r="U47" s="884"/>
      <c r="V47" s="884"/>
      <c r="W47" s="884"/>
      <c r="X47" s="884"/>
      <c r="Y47" s="859" t="s">
        <v>323</v>
      </c>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c r="BA47" s="860"/>
      <c r="BB47" s="860"/>
      <c r="BC47" s="860"/>
      <c r="BD47" s="860"/>
      <c r="BE47" s="860"/>
      <c r="BF47" s="860"/>
      <c r="BG47" s="860"/>
      <c r="BH47" s="860"/>
      <c r="BI47" s="860"/>
      <c r="BJ47" s="860"/>
      <c r="BK47" s="860"/>
      <c r="BL47" s="860"/>
      <c r="BM47" s="860"/>
      <c r="BN47" s="860"/>
      <c r="BO47" s="860"/>
      <c r="BP47" s="860"/>
      <c r="BQ47" s="860"/>
      <c r="BR47" s="860"/>
      <c r="BS47" s="860"/>
      <c r="BT47" s="860"/>
      <c r="BU47" s="861"/>
    </row>
    <row r="48" spans="3:73" ht="18" customHeight="1">
      <c r="C48" s="880"/>
      <c r="D48" s="881"/>
      <c r="E48" s="862" t="s">
        <v>324</v>
      </c>
      <c r="F48" s="862"/>
      <c r="G48" s="862"/>
      <c r="H48" s="862"/>
      <c r="I48" s="862"/>
      <c r="J48" s="862"/>
      <c r="K48" s="862"/>
      <c r="L48" s="862"/>
      <c r="M48" s="862"/>
      <c r="N48" s="858"/>
      <c r="O48" s="858"/>
      <c r="P48" s="858"/>
      <c r="Q48" s="858"/>
      <c r="R48" s="858"/>
      <c r="S48" s="858"/>
      <c r="T48" s="858"/>
      <c r="U48" s="582"/>
      <c r="V48" s="576"/>
      <c r="W48" s="576"/>
      <c r="X48" s="577"/>
      <c r="Y48" s="859" t="s">
        <v>325</v>
      </c>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c r="BA48" s="860"/>
      <c r="BB48" s="860"/>
      <c r="BC48" s="860"/>
      <c r="BD48" s="860"/>
      <c r="BE48" s="860"/>
      <c r="BF48" s="860"/>
      <c r="BG48" s="860"/>
      <c r="BH48" s="860"/>
      <c r="BI48" s="860"/>
      <c r="BJ48" s="860"/>
      <c r="BK48" s="860"/>
      <c r="BL48" s="860"/>
      <c r="BM48" s="860"/>
      <c r="BN48" s="860"/>
      <c r="BO48" s="860"/>
      <c r="BP48" s="860"/>
      <c r="BQ48" s="860"/>
      <c r="BR48" s="860"/>
      <c r="BS48" s="860"/>
      <c r="BT48" s="860"/>
      <c r="BU48" s="861"/>
    </row>
    <row r="49" spans="3:73" ht="18" customHeight="1">
      <c r="C49" s="880"/>
      <c r="D49" s="881"/>
      <c r="E49" s="862" t="s">
        <v>326</v>
      </c>
      <c r="F49" s="862"/>
      <c r="G49" s="862"/>
      <c r="H49" s="862"/>
      <c r="I49" s="862"/>
      <c r="J49" s="862"/>
      <c r="K49" s="862"/>
      <c r="L49" s="862"/>
      <c r="M49" s="862"/>
      <c r="N49" s="858"/>
      <c r="O49" s="858"/>
      <c r="P49" s="858"/>
      <c r="Q49" s="858"/>
      <c r="R49" s="858"/>
      <c r="S49" s="858"/>
      <c r="T49" s="858"/>
      <c r="U49" s="884"/>
      <c r="V49" s="884"/>
      <c r="W49" s="884"/>
      <c r="X49" s="884"/>
      <c r="Y49" s="859" t="s">
        <v>310</v>
      </c>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c r="BA49" s="860"/>
      <c r="BB49" s="860"/>
      <c r="BC49" s="860"/>
      <c r="BD49" s="860"/>
      <c r="BE49" s="860"/>
      <c r="BF49" s="860"/>
      <c r="BG49" s="860"/>
      <c r="BH49" s="860"/>
      <c r="BI49" s="860"/>
      <c r="BJ49" s="860"/>
      <c r="BK49" s="860"/>
      <c r="BL49" s="860"/>
      <c r="BM49" s="860"/>
      <c r="BN49" s="860"/>
      <c r="BO49" s="860"/>
      <c r="BP49" s="860"/>
      <c r="BQ49" s="860"/>
      <c r="BR49" s="860"/>
      <c r="BS49" s="860"/>
      <c r="BT49" s="860"/>
      <c r="BU49" s="861"/>
    </row>
    <row r="50" spans="3:73" ht="18" customHeight="1">
      <c r="C50" s="880"/>
      <c r="D50" s="881"/>
      <c r="E50" s="862" t="s">
        <v>327</v>
      </c>
      <c r="F50" s="862"/>
      <c r="G50" s="862"/>
      <c r="H50" s="862"/>
      <c r="I50" s="862"/>
      <c r="J50" s="862"/>
      <c r="K50" s="862"/>
      <c r="L50" s="862"/>
      <c r="M50" s="862"/>
      <c r="N50" s="858"/>
      <c r="O50" s="858"/>
      <c r="P50" s="858"/>
      <c r="Q50" s="858"/>
      <c r="R50" s="858"/>
      <c r="S50" s="858"/>
      <c r="T50" s="858"/>
      <c r="U50" s="884"/>
      <c r="V50" s="884"/>
      <c r="W50" s="884"/>
      <c r="X50" s="884"/>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c r="BA50" s="870" t="s">
        <v>328</v>
      </c>
      <c r="BB50" s="870"/>
      <c r="BC50" s="870"/>
      <c r="BD50" s="870"/>
      <c r="BE50" s="870"/>
      <c r="BF50" s="870"/>
      <c r="BG50" s="870"/>
      <c r="BH50" s="870"/>
      <c r="BI50" s="870"/>
      <c r="BJ50" s="870"/>
      <c r="BK50" s="870"/>
      <c r="BL50" s="870"/>
      <c r="BM50" s="870"/>
      <c r="BN50" s="870"/>
      <c r="BO50" s="870"/>
      <c r="BP50" s="870"/>
      <c r="BQ50" s="870"/>
      <c r="BR50" s="870"/>
      <c r="BS50" s="870"/>
      <c r="BT50" s="870"/>
      <c r="BU50" s="871"/>
    </row>
    <row r="51" spans="3:73" ht="18" customHeight="1">
      <c r="C51" s="882"/>
      <c r="D51" s="883"/>
      <c r="E51" s="521" t="s">
        <v>329</v>
      </c>
      <c r="F51" s="522"/>
      <c r="G51" s="522"/>
      <c r="H51" s="522"/>
      <c r="I51" s="522"/>
      <c r="J51" s="522"/>
      <c r="K51" s="522"/>
      <c r="L51" s="522"/>
      <c r="M51" s="523"/>
      <c r="N51" s="858">
        <f>SUM(N30:T50)</f>
        <v>0</v>
      </c>
      <c r="O51" s="858"/>
      <c r="P51" s="858"/>
      <c r="Q51" s="858"/>
      <c r="R51" s="858"/>
      <c r="S51" s="858"/>
      <c r="T51" s="858"/>
      <c r="U51" s="866"/>
      <c r="V51" s="867"/>
      <c r="W51" s="867"/>
      <c r="X51" s="868"/>
      <c r="Y51" s="869"/>
      <c r="Z51" s="869"/>
      <c r="AA51" s="869"/>
      <c r="AB51" s="869"/>
      <c r="AC51" s="869"/>
      <c r="AD51" s="869"/>
      <c r="AE51" s="869"/>
      <c r="AF51" s="869"/>
      <c r="AG51" s="869"/>
      <c r="AH51" s="869"/>
      <c r="AI51" s="869"/>
      <c r="AJ51" s="869"/>
      <c r="AK51" s="869"/>
      <c r="AL51" s="869"/>
      <c r="AM51" s="869"/>
      <c r="AN51" s="869"/>
      <c r="AO51" s="869"/>
      <c r="AP51" s="869"/>
      <c r="AQ51" s="869"/>
      <c r="AR51" s="869"/>
      <c r="AS51" s="869"/>
      <c r="AT51" s="869"/>
      <c r="AU51" s="869"/>
      <c r="AV51" s="869"/>
      <c r="AW51" s="869"/>
      <c r="AX51" s="869"/>
      <c r="AY51" s="869"/>
      <c r="AZ51" s="869"/>
      <c r="BA51" s="870" t="s">
        <v>330</v>
      </c>
      <c r="BB51" s="870"/>
      <c r="BC51" s="870"/>
      <c r="BD51" s="870"/>
      <c r="BE51" s="870"/>
      <c r="BF51" s="870"/>
      <c r="BG51" s="870"/>
      <c r="BH51" s="870"/>
      <c r="BI51" s="870"/>
      <c r="BJ51" s="870"/>
      <c r="BK51" s="870"/>
      <c r="BL51" s="870"/>
      <c r="BM51" s="870"/>
      <c r="BN51" s="870"/>
      <c r="BO51" s="870"/>
      <c r="BP51" s="870"/>
      <c r="BQ51" s="870"/>
      <c r="BR51" s="870"/>
      <c r="BS51" s="870"/>
      <c r="BT51" s="870"/>
      <c r="BU51" s="871"/>
    </row>
    <row r="52" spans="3:73" ht="23.25" customHeight="1">
      <c r="C52" s="872" t="s">
        <v>331</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3"/>
      <c r="AY52" s="873"/>
      <c r="AZ52" s="873"/>
      <c r="BA52" s="873"/>
      <c r="BB52" s="873"/>
      <c r="BC52" s="873"/>
      <c r="BD52" s="873"/>
      <c r="BE52" s="873"/>
      <c r="BF52" s="873"/>
      <c r="BG52" s="873"/>
      <c r="BH52" s="873"/>
      <c r="BI52" s="873"/>
      <c r="BJ52" s="873"/>
      <c r="BK52" s="873"/>
      <c r="BL52" s="873"/>
      <c r="BM52" s="873"/>
      <c r="BN52" s="873"/>
      <c r="BO52" s="873"/>
      <c r="BP52" s="873"/>
      <c r="BQ52" s="873"/>
      <c r="BR52" s="873"/>
      <c r="BS52" s="873"/>
      <c r="BT52" s="873"/>
      <c r="BU52" s="874"/>
    </row>
    <row r="53" spans="3:73" ht="17.25" customHeight="1">
      <c r="C53" s="875"/>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7"/>
    </row>
    <row r="54" spans="3:73" ht="10.5" customHeight="1">
      <c r="C54" s="875"/>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6"/>
      <c r="AY54" s="876"/>
      <c r="AZ54" s="876"/>
      <c r="BA54" s="876"/>
      <c r="BB54" s="876"/>
      <c r="BC54" s="876"/>
      <c r="BD54" s="876"/>
      <c r="BE54" s="876"/>
      <c r="BF54" s="876"/>
      <c r="BG54" s="876"/>
      <c r="BH54" s="876"/>
      <c r="BI54" s="876"/>
      <c r="BJ54" s="876"/>
      <c r="BK54" s="876"/>
      <c r="BL54" s="876"/>
      <c r="BM54" s="876"/>
      <c r="BN54" s="876"/>
      <c r="BO54" s="876"/>
      <c r="BP54" s="876"/>
      <c r="BQ54" s="876"/>
      <c r="BR54" s="876"/>
      <c r="BS54" s="876"/>
      <c r="BT54" s="876"/>
      <c r="BU54" s="877"/>
    </row>
    <row r="55" spans="3:73" ht="36" customHeight="1">
      <c r="C55" s="875"/>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6"/>
      <c r="AY55" s="876"/>
      <c r="AZ55" s="876"/>
      <c r="BA55" s="876"/>
      <c r="BB55" s="876"/>
      <c r="BC55" s="876"/>
      <c r="BD55" s="876"/>
      <c r="BE55" s="876"/>
      <c r="BF55" s="876"/>
      <c r="BG55" s="876"/>
      <c r="BH55" s="876"/>
      <c r="BI55" s="876"/>
      <c r="BJ55" s="876"/>
      <c r="BK55" s="876"/>
      <c r="BL55" s="876"/>
      <c r="BM55" s="876"/>
      <c r="BN55" s="876"/>
      <c r="BO55" s="876"/>
      <c r="BP55" s="876"/>
      <c r="BQ55" s="876"/>
      <c r="BR55" s="876"/>
      <c r="BS55" s="876"/>
      <c r="BT55" s="876"/>
      <c r="BU55" s="877"/>
    </row>
    <row r="56" spans="3:73" ht="18" customHeight="1" thickBot="1">
      <c r="C56" s="885" t="s">
        <v>332</v>
      </c>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6"/>
      <c r="BB56" s="886"/>
      <c r="BC56" s="886"/>
      <c r="BD56" s="886"/>
      <c r="BE56" s="886"/>
      <c r="BF56" s="886"/>
      <c r="BG56" s="886"/>
      <c r="BH56" s="886"/>
      <c r="BI56" s="886"/>
      <c r="BJ56" s="886"/>
      <c r="BK56" s="886"/>
      <c r="BL56" s="886"/>
      <c r="BM56" s="886"/>
      <c r="BN56" s="886"/>
      <c r="BO56" s="886"/>
      <c r="BP56" s="886"/>
      <c r="BQ56" s="886"/>
      <c r="BR56" s="886"/>
      <c r="BS56" s="886"/>
      <c r="BT56" s="886"/>
      <c r="BU56" s="887"/>
    </row>
    <row r="57" spans="3:73" ht="4.5" customHeight="1" thickBot="1">
      <c r="C57" s="139"/>
      <c r="D57" s="139"/>
      <c r="E57" s="140"/>
      <c r="F57" s="140"/>
      <c r="G57" s="140"/>
      <c r="H57" s="140"/>
      <c r="I57" s="140"/>
      <c r="J57" s="140"/>
      <c r="K57" s="140"/>
      <c r="L57" s="140"/>
      <c r="M57" s="140"/>
      <c r="N57" s="140"/>
      <c r="O57" s="140"/>
      <c r="P57" s="140"/>
      <c r="Q57" s="140"/>
      <c r="R57" s="140"/>
      <c r="S57" s="140"/>
      <c r="T57" s="140"/>
      <c r="U57" s="140"/>
      <c r="V57" s="140"/>
      <c r="W57" s="142"/>
      <c r="X57" s="142"/>
      <c r="Y57" s="142"/>
      <c r="Z57" s="142"/>
      <c r="AA57" s="142"/>
      <c r="AB57" s="142"/>
      <c r="AC57" s="142"/>
      <c r="BF57" s="143"/>
      <c r="BG57" s="143"/>
      <c r="BH57" s="143"/>
      <c r="BI57" s="143"/>
      <c r="BJ57" s="143"/>
      <c r="BK57" s="143"/>
      <c r="BL57" s="143"/>
      <c r="BM57" s="143"/>
      <c r="BN57" s="143"/>
      <c r="BO57" s="143"/>
      <c r="BP57" s="143"/>
      <c r="BQ57" s="143"/>
      <c r="BR57" s="143"/>
      <c r="BS57" s="143"/>
      <c r="BT57" s="143"/>
      <c r="BU57" s="143"/>
    </row>
    <row r="58" spans="3:73" ht="69.95" customHeight="1">
      <c r="C58" s="852" t="s">
        <v>333</v>
      </c>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c r="BQ58" s="853"/>
      <c r="BR58" s="853"/>
      <c r="BS58" s="853"/>
      <c r="BT58" s="853"/>
      <c r="BU58" s="854"/>
    </row>
    <row r="59" spans="3:73" ht="83.25" customHeight="1">
      <c r="C59" s="855" t="s">
        <v>1001</v>
      </c>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c r="BA59" s="856"/>
      <c r="BB59" s="856"/>
      <c r="BC59" s="856"/>
      <c r="BD59" s="856"/>
      <c r="BE59" s="856"/>
      <c r="BF59" s="856"/>
      <c r="BG59" s="856"/>
      <c r="BH59" s="856"/>
      <c r="BI59" s="856"/>
      <c r="BJ59" s="856"/>
      <c r="BK59" s="856"/>
      <c r="BL59" s="856"/>
      <c r="BM59" s="856"/>
      <c r="BN59" s="856"/>
      <c r="BO59" s="856"/>
      <c r="BP59" s="856"/>
      <c r="BQ59" s="856"/>
      <c r="BR59" s="856"/>
      <c r="BS59" s="856"/>
      <c r="BT59" s="856"/>
      <c r="BU59" s="857"/>
    </row>
    <row r="60" spans="3:73" ht="69.95" customHeight="1" thickBot="1">
      <c r="C60" s="863" t="s">
        <v>334</v>
      </c>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5"/>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zoomScaleNormal="100" workbookViewId="0">
      <selection activeCell="AL27" sqref="AL27:AX27"/>
    </sheetView>
  </sheetViews>
  <sheetFormatPr defaultColWidth="1.625" defaultRowHeight="11.25"/>
  <cols>
    <col min="1" max="2" width="1.625" style="7"/>
    <col min="3" max="3" width="1.625" style="7" customWidth="1"/>
    <col min="4" max="4" width="3.25" style="7" customWidth="1"/>
    <col min="5" max="36" width="1.625" style="7" customWidth="1"/>
    <col min="37" max="37" width="2" style="7" customWidth="1"/>
    <col min="38" max="46" width="1.625" style="7" customWidth="1"/>
    <col min="47" max="47" width="1.75" style="7" customWidth="1"/>
    <col min="48" max="73" width="1.625" style="7"/>
    <col min="74" max="74" width="11.625" style="136" customWidth="1"/>
    <col min="75" max="81" width="1.625" style="136"/>
    <col min="82" max="82" width="11.625" style="136" customWidth="1"/>
    <col min="83" max="83" width="4.75" style="136" customWidth="1"/>
    <col min="84" max="86" width="1.625" style="136"/>
    <col min="87" max="87" width="9.625" style="329" customWidth="1"/>
    <col min="88" max="90" width="0" style="329" hidden="1" customWidth="1"/>
    <col min="91" max="155" width="0" style="7" hidden="1" customWidth="1"/>
    <col min="156" max="156" width="9" style="7" hidden="1" customWidth="1"/>
    <col min="157" max="16384" width="1.625" style="7"/>
  </cols>
  <sheetData>
    <row r="2" spans="3:157">
      <c r="C2" s="7" t="s">
        <v>94</v>
      </c>
      <c r="CJ2" s="329" t="s">
        <v>94</v>
      </c>
    </row>
    <row r="3" spans="3:157" ht="20.100000000000001" customHeight="1">
      <c r="C3" s="1377" t="s">
        <v>95</v>
      </c>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O3" s="1377"/>
      <c r="AP3" s="1377"/>
      <c r="AQ3" s="1377"/>
      <c r="AR3" s="1377"/>
      <c r="AS3" s="1377"/>
      <c r="AT3" s="1377"/>
      <c r="AU3" s="1377"/>
      <c r="AV3" s="1377"/>
      <c r="AW3" s="1377"/>
      <c r="AX3" s="1377"/>
      <c r="AY3" s="1377"/>
      <c r="AZ3" s="1377"/>
      <c r="BA3" s="1377"/>
      <c r="BB3" s="1377"/>
      <c r="BC3" s="1377"/>
      <c r="BD3" s="1377"/>
      <c r="BE3" s="1377"/>
      <c r="BF3" s="1377"/>
      <c r="BG3" s="1377"/>
      <c r="BH3" s="1377"/>
      <c r="BI3" s="1377"/>
      <c r="BJ3" s="1377"/>
      <c r="BK3" s="1377"/>
      <c r="BL3" s="1377"/>
      <c r="BM3" s="1377"/>
      <c r="BN3" s="1377"/>
      <c r="BO3" s="1377"/>
      <c r="BP3" s="1377"/>
      <c r="BQ3" s="1377"/>
      <c r="BR3" s="1377"/>
      <c r="BS3" s="1377"/>
      <c r="BT3" s="9"/>
      <c r="CJ3" s="1377" t="s">
        <v>95</v>
      </c>
      <c r="CK3" s="1377"/>
      <c r="CL3" s="1377"/>
      <c r="CM3" s="1377"/>
      <c r="CN3" s="1377"/>
      <c r="CO3" s="1377"/>
      <c r="CP3" s="1377"/>
      <c r="CQ3" s="1377"/>
      <c r="CR3" s="1377"/>
      <c r="CS3" s="1377"/>
      <c r="CT3" s="1377"/>
      <c r="CU3" s="1377"/>
      <c r="CV3" s="1377"/>
      <c r="CW3" s="1377"/>
      <c r="CX3" s="1377"/>
      <c r="CY3" s="1377"/>
      <c r="CZ3" s="1377"/>
      <c r="DA3" s="1377"/>
      <c r="DB3" s="1377"/>
      <c r="DC3" s="1377"/>
      <c r="DD3" s="1377"/>
      <c r="DE3" s="1377"/>
      <c r="DF3" s="1377"/>
      <c r="DG3" s="1377"/>
      <c r="DH3" s="1377"/>
      <c r="DI3" s="1377"/>
      <c r="DJ3" s="1377"/>
      <c r="DK3" s="1377"/>
      <c r="DL3" s="1377"/>
      <c r="DM3" s="1377"/>
      <c r="DN3" s="1377"/>
      <c r="DO3" s="1377"/>
      <c r="DP3" s="1377"/>
      <c r="DQ3" s="1377"/>
      <c r="DR3" s="1377"/>
      <c r="DS3" s="1377"/>
      <c r="DT3" s="1377"/>
      <c r="DU3" s="1377"/>
      <c r="DV3" s="1377"/>
      <c r="DW3" s="1377"/>
      <c r="DX3" s="1377"/>
      <c r="DY3" s="1377"/>
      <c r="DZ3" s="1377"/>
      <c r="EA3" s="1377"/>
      <c r="EB3" s="1377"/>
      <c r="EC3" s="1377"/>
      <c r="ED3" s="1377"/>
      <c r="EE3" s="1377"/>
      <c r="EF3" s="1377"/>
      <c r="EG3" s="1377"/>
      <c r="EH3" s="1377"/>
      <c r="EI3" s="1377"/>
      <c r="EJ3" s="1377"/>
      <c r="EK3" s="1377"/>
      <c r="EL3" s="1377"/>
      <c r="EM3" s="1377"/>
      <c r="EN3" s="1377"/>
      <c r="EO3" s="1377"/>
      <c r="EP3" s="1377"/>
      <c r="EQ3" s="1377"/>
      <c r="ER3" s="1377"/>
      <c r="ES3" s="1377"/>
      <c r="ET3" s="1377"/>
      <c r="EU3" s="1377"/>
      <c r="EV3" s="1377"/>
      <c r="EW3" s="1377"/>
      <c r="EX3" s="1377"/>
      <c r="EY3" s="1377"/>
      <c r="EZ3" s="1377"/>
      <c r="FA3" s="9"/>
    </row>
    <row r="4" spans="3:157" ht="30.75" customHeight="1">
      <c r="C4" s="55"/>
      <c r="D4" s="55"/>
      <c r="E4" s="55"/>
      <c r="F4" s="55"/>
      <c r="G4" s="55"/>
      <c r="H4" s="55"/>
      <c r="I4" s="55"/>
      <c r="J4" s="55"/>
      <c r="K4" s="55"/>
      <c r="L4" s="55"/>
      <c r="M4" s="55"/>
      <c r="N4" s="55"/>
      <c r="O4" s="55"/>
      <c r="P4" s="55"/>
      <c r="Q4" s="55"/>
      <c r="R4" s="55"/>
      <c r="S4" s="55"/>
      <c r="T4" s="55"/>
      <c r="U4" s="55"/>
      <c r="V4" s="55"/>
      <c r="W4" s="55"/>
      <c r="X4" s="55"/>
      <c r="Y4" s="55"/>
      <c r="Z4" s="1378" t="s">
        <v>21</v>
      </c>
      <c r="AA4" s="1378"/>
      <c r="AB4" s="1378"/>
      <c r="AC4" s="1378"/>
      <c r="AD4" s="1378"/>
      <c r="AE4" s="1378"/>
      <c r="AF4" s="1378"/>
      <c r="AG4" s="1378"/>
      <c r="AH4" s="1378"/>
      <c r="AI4" s="1378"/>
      <c r="AJ4" s="1378"/>
      <c r="AK4" s="1378"/>
      <c r="AL4" s="1378"/>
      <c r="AM4" s="1378"/>
      <c r="AN4" s="1378"/>
      <c r="AO4" s="1378"/>
      <c r="AP4" s="1378"/>
      <c r="AQ4" s="1378"/>
      <c r="AR4" s="1378"/>
      <c r="AS4" s="1378"/>
      <c r="AT4" s="1378"/>
      <c r="AU4" s="1378"/>
      <c r="AV4" s="1378"/>
      <c r="AW4" s="55"/>
      <c r="AX4" s="55"/>
      <c r="AY4" s="55"/>
      <c r="AZ4" s="55"/>
      <c r="BA4" s="55"/>
      <c r="BB4" s="55"/>
      <c r="BC4" s="55"/>
      <c r="BD4" s="55"/>
      <c r="BE4" s="55"/>
      <c r="BF4" s="55"/>
      <c r="BG4" s="55"/>
      <c r="BH4" s="55"/>
      <c r="BI4" s="55"/>
      <c r="BJ4" s="55"/>
      <c r="BK4" s="55"/>
      <c r="BL4" s="55"/>
      <c r="BM4" s="55"/>
      <c r="BN4" s="55"/>
      <c r="BO4" s="55"/>
      <c r="BP4" s="55"/>
      <c r="BQ4" s="55"/>
      <c r="BR4" s="55"/>
      <c r="BS4" s="55"/>
      <c r="BT4" s="55"/>
      <c r="CJ4" s="55"/>
      <c r="CK4" s="55"/>
      <c r="CL4" s="55"/>
      <c r="CM4" s="55"/>
      <c r="CN4" s="55"/>
      <c r="CO4" s="55"/>
      <c r="CP4" s="55"/>
      <c r="CQ4" s="55"/>
      <c r="CR4" s="55"/>
      <c r="CS4" s="55"/>
      <c r="CT4" s="55"/>
      <c r="CU4" s="55"/>
      <c r="CV4" s="55"/>
      <c r="CW4" s="55"/>
      <c r="CX4" s="55"/>
      <c r="CY4" s="55"/>
      <c r="CZ4" s="55"/>
      <c r="DA4" s="55"/>
      <c r="DB4" s="55"/>
      <c r="DC4" s="55"/>
      <c r="DD4" s="55"/>
      <c r="DE4" s="55"/>
      <c r="DF4" s="55"/>
      <c r="DG4" s="1378" t="s">
        <v>21</v>
      </c>
      <c r="DH4" s="1378"/>
      <c r="DI4" s="1378"/>
      <c r="DJ4" s="1378"/>
      <c r="DK4" s="1378"/>
      <c r="DL4" s="1378"/>
      <c r="DM4" s="1378"/>
      <c r="DN4" s="1378"/>
      <c r="DO4" s="1378"/>
      <c r="DP4" s="1378"/>
      <c r="DQ4" s="1378"/>
      <c r="DR4" s="1378"/>
      <c r="DS4" s="1378"/>
      <c r="DT4" s="1378"/>
      <c r="DU4" s="1378"/>
      <c r="DV4" s="1378"/>
      <c r="DW4" s="1378"/>
      <c r="DX4" s="1378"/>
      <c r="DY4" s="1378"/>
      <c r="DZ4" s="1378"/>
      <c r="EA4" s="1378"/>
      <c r="EB4" s="1378"/>
      <c r="EC4" s="1378"/>
      <c r="ED4" s="55"/>
      <c r="EE4" s="55"/>
      <c r="EF4" s="55"/>
      <c r="EG4" s="55"/>
      <c r="EH4" s="55"/>
      <c r="EI4" s="55"/>
      <c r="EJ4" s="55"/>
      <c r="EK4" s="55"/>
      <c r="EL4" s="55"/>
      <c r="EM4" s="55"/>
      <c r="EN4" s="55"/>
      <c r="EO4" s="55"/>
      <c r="EP4" s="55"/>
      <c r="EQ4" s="55"/>
      <c r="ER4" s="55"/>
      <c r="ES4" s="55"/>
      <c r="ET4" s="55"/>
      <c r="EU4" s="55"/>
      <c r="EV4" s="55"/>
      <c r="EW4" s="55"/>
      <c r="EX4" s="55"/>
      <c r="EY4" s="55"/>
      <c r="EZ4" s="55"/>
      <c r="FA4" s="55"/>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379" t="s">
        <v>96</v>
      </c>
      <c r="AH5" s="1379"/>
      <c r="AI5" s="1379"/>
      <c r="AJ5" s="1379"/>
      <c r="AK5" s="1379"/>
      <c r="AL5" s="1379"/>
      <c r="AM5" s="1380" t="s">
        <v>97</v>
      </c>
      <c r="AN5" s="1380"/>
      <c r="AO5" s="1380"/>
      <c r="AP5" s="1380"/>
      <c r="AQ5" s="1380"/>
      <c r="AR5" s="1380"/>
      <c r="AS5" s="1380"/>
      <c r="AT5" s="65"/>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379" t="s">
        <v>96</v>
      </c>
      <c r="DO5" s="1379"/>
      <c r="DP5" s="1379"/>
      <c r="DQ5" s="1379"/>
      <c r="DR5" s="1379"/>
      <c r="DS5" s="1379"/>
      <c r="DT5" s="1380" t="s">
        <v>97</v>
      </c>
      <c r="DU5" s="1380"/>
      <c r="DV5" s="1380"/>
      <c r="DW5" s="1380"/>
      <c r="DX5" s="1380"/>
      <c r="DY5" s="1380"/>
      <c r="DZ5" s="1380"/>
      <c r="EA5" s="65"/>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5"/>
      <c r="AG6" s="1379"/>
      <c r="AH6" s="1379"/>
      <c r="AI6" s="1379"/>
      <c r="AJ6" s="1379"/>
      <c r="AK6" s="1379"/>
      <c r="AL6" s="1379"/>
      <c r="AM6" s="1380"/>
      <c r="AN6" s="1380"/>
      <c r="AO6" s="1380"/>
      <c r="AP6" s="1380"/>
      <c r="AQ6" s="1380"/>
      <c r="AR6" s="1380"/>
      <c r="AS6" s="1380"/>
      <c r="AT6" s="65"/>
      <c r="AU6" s="11"/>
      <c r="AV6" s="1381" t="s">
        <v>98</v>
      </c>
      <c r="AW6" s="1381"/>
      <c r="AX6" s="1381"/>
      <c r="AY6" s="1381"/>
      <c r="AZ6" s="1381"/>
      <c r="BA6" s="1381"/>
      <c r="BB6" s="1381"/>
      <c r="BC6" s="1381"/>
      <c r="BD6" s="1381"/>
      <c r="BE6" s="1381"/>
      <c r="BF6" s="1381"/>
      <c r="BG6" s="1381"/>
      <c r="BH6" s="1381"/>
      <c r="BI6" s="1381"/>
      <c r="BJ6" s="1381"/>
      <c r="BK6" s="1381"/>
      <c r="BL6" s="1381"/>
      <c r="BM6" s="1381"/>
      <c r="BN6" s="1381"/>
      <c r="BO6" s="1381"/>
      <c r="BP6" s="1381"/>
      <c r="BQ6" s="1381"/>
      <c r="BR6" s="1381"/>
      <c r="BS6" s="1381"/>
      <c r="BT6" s="79"/>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65"/>
      <c r="DN6" s="1379"/>
      <c r="DO6" s="1379"/>
      <c r="DP6" s="1379"/>
      <c r="DQ6" s="1379"/>
      <c r="DR6" s="1379"/>
      <c r="DS6" s="1379"/>
      <c r="DT6" s="1380"/>
      <c r="DU6" s="1380"/>
      <c r="DV6" s="1380"/>
      <c r="DW6" s="1380"/>
      <c r="DX6" s="1380"/>
      <c r="DY6" s="1380"/>
      <c r="DZ6" s="1380"/>
      <c r="EA6" s="65"/>
      <c r="EB6" s="11"/>
      <c r="EC6" s="1381" t="s">
        <v>98</v>
      </c>
      <c r="ED6" s="1381"/>
      <c r="EE6" s="1381"/>
      <c r="EF6" s="1381"/>
      <c r="EG6" s="1381"/>
      <c r="EH6" s="1381"/>
      <c r="EI6" s="1381"/>
      <c r="EJ6" s="1381"/>
      <c r="EK6" s="1381"/>
      <c r="EL6" s="1381"/>
      <c r="EM6" s="1381"/>
      <c r="EN6" s="1381"/>
      <c r="EO6" s="1381"/>
      <c r="EP6" s="1381"/>
      <c r="EQ6" s="1381"/>
      <c r="ER6" s="1381"/>
      <c r="ES6" s="1381"/>
      <c r="ET6" s="1381"/>
      <c r="EU6" s="1381"/>
      <c r="EV6" s="1381"/>
      <c r="EW6" s="1381"/>
      <c r="EX6" s="1381"/>
      <c r="EY6" s="1381"/>
      <c r="EZ6" s="1381"/>
      <c r="FA6" s="79"/>
    </row>
    <row r="7" spans="3:157" ht="24.95" customHeight="1" thickBot="1">
      <c r="C7" s="1382" t="s">
        <v>99</v>
      </c>
      <c r="D7" s="1383"/>
      <c r="E7" s="1383"/>
      <c r="F7" s="1383"/>
      <c r="G7" s="1383"/>
      <c r="H7" s="1383"/>
      <c r="I7" s="1383"/>
      <c r="J7" s="1384"/>
      <c r="K7" s="1036" t="s">
        <v>100</v>
      </c>
      <c r="L7" s="1036"/>
      <c r="M7" s="1036"/>
      <c r="N7" s="1036"/>
      <c r="O7" s="1454"/>
      <c r="P7" s="1387"/>
      <c r="Q7" s="1383"/>
      <c r="R7" s="1383"/>
      <c r="S7" s="1383"/>
      <c r="T7" s="1383"/>
      <c r="U7" s="1383"/>
      <c r="V7" s="1383"/>
      <c r="W7" s="1383"/>
      <c r="X7" s="1383"/>
      <c r="Y7" s="1383"/>
      <c r="Z7" s="1383"/>
      <c r="AA7" s="1383"/>
      <c r="AB7" s="1383"/>
      <c r="AC7" s="1383"/>
      <c r="AD7" s="1383"/>
      <c r="AE7" s="1383"/>
      <c r="AF7" s="1388"/>
      <c r="AG7" s="1389" t="s">
        <v>101</v>
      </c>
      <c r="AH7" s="1390"/>
      <c r="AI7" s="1390"/>
      <c r="AJ7" s="1390"/>
      <c r="AK7" s="1390"/>
      <c r="AL7" s="1390"/>
      <c r="AM7" s="1391" t="s">
        <v>335</v>
      </c>
      <c r="AN7" s="1391"/>
      <c r="AO7" s="1391"/>
      <c r="AP7" s="1391"/>
      <c r="AQ7" s="1391"/>
      <c r="AR7" s="1391"/>
      <c r="AS7" s="1391"/>
      <c r="AT7" s="1392"/>
      <c r="AU7" s="1392"/>
      <c r="AV7" s="1455" t="s">
        <v>102</v>
      </c>
      <c r="AW7" s="1455"/>
      <c r="AX7" s="1455"/>
      <c r="AY7" s="1455"/>
      <c r="AZ7" s="1455"/>
      <c r="BA7" s="1455"/>
      <c r="BB7" s="1455"/>
      <c r="BC7" s="1455"/>
      <c r="BD7" s="1455"/>
      <c r="BE7" s="1455"/>
      <c r="BF7" s="1455"/>
      <c r="BG7" s="1455"/>
      <c r="BH7" s="1455"/>
      <c r="BI7" s="1455"/>
      <c r="BJ7" s="1455"/>
      <c r="BK7" s="1455"/>
      <c r="BL7" s="1455"/>
      <c r="BM7" s="1455"/>
      <c r="BN7" s="1455"/>
      <c r="BO7" s="1455"/>
      <c r="BP7" s="1455"/>
      <c r="BQ7" s="1455"/>
      <c r="BR7" s="1455"/>
      <c r="BS7" s="1455"/>
      <c r="BT7" s="1455"/>
      <c r="BU7" s="1455"/>
      <c r="CJ7" s="1382" t="s">
        <v>99</v>
      </c>
      <c r="CK7" s="1383"/>
      <c r="CL7" s="1383"/>
      <c r="CM7" s="1383"/>
      <c r="CN7" s="1383"/>
      <c r="CO7" s="1383"/>
      <c r="CP7" s="1383"/>
      <c r="CQ7" s="1384"/>
      <c r="CR7" s="1385" t="s">
        <v>100</v>
      </c>
      <c r="CS7" s="1383"/>
      <c r="CT7" s="1383"/>
      <c r="CU7" s="1383"/>
      <c r="CV7" s="1386"/>
      <c r="CW7" s="1387"/>
      <c r="CX7" s="1383"/>
      <c r="CY7" s="1383"/>
      <c r="CZ7" s="1383"/>
      <c r="DA7" s="1383"/>
      <c r="DB7" s="1383"/>
      <c r="DC7" s="1383"/>
      <c r="DD7" s="1383"/>
      <c r="DE7" s="1383"/>
      <c r="DF7" s="1383"/>
      <c r="DG7" s="1383"/>
      <c r="DH7" s="1383"/>
      <c r="DI7" s="1383"/>
      <c r="DJ7" s="1383"/>
      <c r="DK7" s="1383"/>
      <c r="DL7" s="1383"/>
      <c r="DM7" s="1388"/>
      <c r="DN7" s="1389" t="s">
        <v>101</v>
      </c>
      <c r="DO7" s="1390"/>
      <c r="DP7" s="1390"/>
      <c r="DQ7" s="1390"/>
      <c r="DR7" s="1390"/>
      <c r="DS7" s="1390"/>
      <c r="DT7" s="1391" t="s">
        <v>335</v>
      </c>
      <c r="DU7" s="1391"/>
      <c r="DV7" s="1391"/>
      <c r="DW7" s="1391"/>
      <c r="DX7" s="1391"/>
      <c r="DY7" s="1391"/>
      <c r="DZ7" s="1391"/>
      <c r="EA7" s="1392"/>
      <c r="EB7" s="1392"/>
      <c r="EC7" s="1393" t="s">
        <v>336</v>
      </c>
      <c r="ED7" s="1393"/>
      <c r="EE7" s="1393"/>
      <c r="EF7" s="1393"/>
      <c r="EG7" s="1393"/>
      <c r="EH7" s="1393"/>
      <c r="EI7" s="1393"/>
      <c r="EJ7" s="1393"/>
      <c r="EK7" s="1393"/>
      <c r="EL7" s="1393"/>
      <c r="EM7" s="1393"/>
      <c r="EN7" s="1393"/>
      <c r="EO7" s="1393"/>
      <c r="EP7" s="1393"/>
      <c r="EQ7" s="1393"/>
      <c r="ER7" s="1393"/>
      <c r="ES7" s="1393"/>
      <c r="ET7" s="1393"/>
      <c r="EU7" s="1393"/>
      <c r="EV7" s="1393"/>
      <c r="EW7" s="1393"/>
      <c r="EX7" s="1393"/>
      <c r="EY7" s="1393"/>
      <c r="EZ7" s="1393"/>
      <c r="FA7" s="79"/>
    </row>
    <row r="8" spans="3:157" ht="31.5" customHeight="1">
      <c r="C8" s="1351" t="s">
        <v>103</v>
      </c>
      <c r="D8" s="1114"/>
      <c r="E8" s="1114"/>
      <c r="F8" s="1114"/>
      <c r="G8" s="1352"/>
      <c r="H8" s="1353" ph="1"/>
      <c r="I8" s="1354" ph="1"/>
      <c r="J8" s="1354" ph="1"/>
      <c r="K8" s="1354" ph="1"/>
      <c r="L8" s="1354" ph="1"/>
      <c r="M8" s="1354" ph="1"/>
      <c r="N8" s="1354" ph="1"/>
      <c r="O8" s="1354" ph="1"/>
      <c r="P8" s="1354" ph="1"/>
      <c r="Q8" s="1354" ph="1"/>
      <c r="R8" s="1354" ph="1"/>
      <c r="S8" s="1354" ph="1"/>
      <c r="T8" s="1354" ph="1"/>
      <c r="U8" s="1354" ph="1"/>
      <c r="V8" s="1354" ph="1"/>
      <c r="W8" s="1354" ph="1"/>
      <c r="X8" s="1354" ph="1"/>
      <c r="Y8" s="1354" ph="1"/>
      <c r="Z8" s="1355" ph="1"/>
      <c r="AA8" s="1356" t="s">
        <v>104</v>
      </c>
      <c r="AB8" s="1357"/>
      <c r="AC8" s="1357"/>
      <c r="AD8" s="1357"/>
      <c r="AE8" s="1357"/>
      <c r="AF8" s="1358"/>
      <c r="AG8" s="1359" ph="1"/>
      <c r="AH8" s="1360" ph="1"/>
      <c r="AI8" s="1360" ph="1"/>
      <c r="AJ8" s="1360" ph="1"/>
      <c r="AK8" s="1360" ph="1"/>
      <c r="AL8" s="1360" ph="1"/>
      <c r="AM8" s="1360" ph="1"/>
      <c r="AN8" s="1360" ph="1"/>
      <c r="AO8" s="1360" ph="1"/>
      <c r="AP8" s="1360" ph="1"/>
      <c r="AQ8" s="1360" ph="1"/>
      <c r="AR8" s="1360" ph="1"/>
      <c r="AS8" s="1361" ph="1"/>
      <c r="AT8" s="1131" t="s">
        <v>105</v>
      </c>
      <c r="AU8" s="1132"/>
      <c r="AV8" s="1132"/>
      <c r="AW8" s="1362"/>
      <c r="AX8" s="1364"/>
      <c r="AY8" s="1365"/>
      <c r="AZ8" s="1365"/>
      <c r="BA8" s="1365"/>
      <c r="BB8" s="1365"/>
      <c r="BC8" s="1365"/>
      <c r="BD8" s="1365"/>
      <c r="BE8" s="1365"/>
      <c r="BF8" s="1365"/>
      <c r="BG8" s="1365"/>
      <c r="BH8" s="1365"/>
      <c r="BI8" s="1365"/>
      <c r="BJ8" s="1365"/>
      <c r="BK8" s="1365"/>
      <c r="BL8" s="1365"/>
      <c r="BM8" s="1365"/>
      <c r="BN8" s="1365"/>
      <c r="BO8" s="1365"/>
      <c r="BP8" s="1365"/>
      <c r="BQ8" s="1366" t="s">
        <v>23</v>
      </c>
      <c r="BR8" s="1367"/>
      <c r="BS8" s="1368"/>
      <c r="BT8" s="8"/>
      <c r="CJ8" s="1351" t="s">
        <v>103</v>
      </c>
      <c r="CK8" s="1114"/>
      <c r="CL8" s="1114"/>
      <c r="CM8" s="1114"/>
      <c r="CN8" s="1352"/>
      <c r="CO8" s="1353" t="s">
        <v>337</v>
      </c>
      <c r="CP8" s="1354"/>
      <c r="CQ8" s="1354"/>
      <c r="CR8" s="1354"/>
      <c r="CS8" s="1354"/>
      <c r="CT8" s="1354"/>
      <c r="CU8" s="1354"/>
      <c r="CV8" s="1354"/>
      <c r="CW8" s="1354"/>
      <c r="CX8" s="1354"/>
      <c r="CY8" s="1354"/>
      <c r="CZ8" s="1354"/>
      <c r="DA8" s="1354"/>
      <c r="DB8" s="1354"/>
      <c r="DC8" s="1354"/>
      <c r="DD8" s="1354"/>
      <c r="DE8" s="1354"/>
      <c r="DF8" s="1354"/>
      <c r="DG8" s="1355"/>
      <c r="DH8" s="1356" t="s">
        <v>104</v>
      </c>
      <c r="DI8" s="1357"/>
      <c r="DJ8" s="1357"/>
      <c r="DK8" s="1357"/>
      <c r="DL8" s="1357"/>
      <c r="DM8" s="1358"/>
      <c r="DN8" s="1359" ph="1"/>
      <c r="DO8" s="1360" ph="1"/>
      <c r="DP8" s="1360" ph="1"/>
      <c r="DQ8" s="1360" ph="1"/>
      <c r="DR8" s="1360" ph="1"/>
      <c r="DS8" s="1360" ph="1"/>
      <c r="DT8" s="1360" ph="1"/>
      <c r="DU8" s="1360" ph="1"/>
      <c r="DV8" s="1360" ph="1"/>
      <c r="DW8" s="1360" ph="1"/>
      <c r="DX8" s="1360" ph="1"/>
      <c r="DY8" s="1360" ph="1"/>
      <c r="DZ8" s="1361" ph="1"/>
      <c r="EA8" s="1131" t="s">
        <v>105</v>
      </c>
      <c r="EB8" s="1132"/>
      <c r="EC8" s="1132"/>
      <c r="ED8" s="1362"/>
      <c r="EE8" s="1364"/>
      <c r="EF8" s="1365"/>
      <c r="EG8" s="1365"/>
      <c r="EH8" s="1365"/>
      <c r="EI8" s="1365"/>
      <c r="EJ8" s="1365"/>
      <c r="EK8" s="1365"/>
      <c r="EL8" s="1365"/>
      <c r="EM8" s="1365"/>
      <c r="EN8" s="1365"/>
      <c r="EO8" s="1365"/>
      <c r="EP8" s="1365"/>
      <c r="EQ8" s="1365"/>
      <c r="ER8" s="1365"/>
      <c r="ES8" s="1365"/>
      <c r="ET8" s="1365"/>
      <c r="EU8" s="1365"/>
      <c r="EV8" s="1365"/>
      <c r="EW8" s="1365"/>
      <c r="EX8" s="1366" t="s">
        <v>23</v>
      </c>
      <c r="EY8" s="1367"/>
      <c r="EZ8" s="1368"/>
    </row>
    <row r="9" spans="3:157" ht="31.5" customHeight="1">
      <c r="C9" s="1456" t="s">
        <v>106</v>
      </c>
      <c r="D9" s="1457"/>
      <c r="E9" s="1457"/>
      <c r="F9" s="1457"/>
      <c r="G9" s="1458"/>
      <c r="H9" s="1371" t="s">
        <v>107</v>
      </c>
      <c r="I9" s="1372"/>
      <c r="J9" s="1372"/>
      <c r="K9" s="1372"/>
      <c r="L9" s="1372"/>
      <c r="M9" s="1354"/>
      <c r="N9" s="1354"/>
      <c r="O9" s="1354"/>
      <c r="P9" s="1354"/>
      <c r="Q9" s="1354"/>
      <c r="R9" s="1354"/>
      <c r="S9" s="1354"/>
      <c r="T9" s="1354"/>
      <c r="U9" s="1354"/>
      <c r="V9" s="1354"/>
      <c r="W9" s="1354"/>
      <c r="X9" s="1354"/>
      <c r="Y9" s="1354"/>
      <c r="Z9" s="1370"/>
      <c r="AA9" s="1371" t="s">
        <v>108</v>
      </c>
      <c r="AB9" s="1372"/>
      <c r="AC9" s="1372"/>
      <c r="AD9" s="1372"/>
      <c r="AE9" s="1372"/>
      <c r="AF9" s="1354"/>
      <c r="AG9" s="1354"/>
      <c r="AH9" s="1354"/>
      <c r="AI9" s="1354"/>
      <c r="AJ9" s="1354"/>
      <c r="AK9" s="1354"/>
      <c r="AL9" s="1354"/>
      <c r="AM9" s="1354"/>
      <c r="AN9" s="1354"/>
      <c r="AO9" s="1354"/>
      <c r="AP9" s="1354"/>
      <c r="AQ9" s="1354"/>
      <c r="AR9" s="1354"/>
      <c r="AS9" s="1355"/>
      <c r="AT9" s="1134"/>
      <c r="AU9" s="1135"/>
      <c r="AV9" s="1135"/>
      <c r="AW9" s="1363"/>
      <c r="AX9" s="1373" t="s">
        <v>109</v>
      </c>
      <c r="AY9" s="1374"/>
      <c r="AZ9" s="1374"/>
      <c r="BA9" s="1374"/>
      <c r="BB9" s="1373"/>
      <c r="BC9" s="1375"/>
      <c r="BD9" s="1375"/>
      <c r="BE9" s="1375"/>
      <c r="BF9" s="1375"/>
      <c r="BG9" s="1375"/>
      <c r="BH9" s="1375"/>
      <c r="BI9" s="1375"/>
      <c r="BJ9" s="1375"/>
      <c r="BK9" s="1375"/>
      <c r="BL9" s="1375"/>
      <c r="BM9" s="1375"/>
      <c r="BN9" s="1375"/>
      <c r="BO9" s="1375"/>
      <c r="BP9" s="1375"/>
      <c r="BQ9" s="1375"/>
      <c r="BR9" s="1375"/>
      <c r="BS9" s="1376"/>
      <c r="BT9" s="79"/>
      <c r="CJ9" s="1369" t="s">
        <v>106</v>
      </c>
      <c r="CK9" s="1114"/>
      <c r="CL9" s="1114"/>
      <c r="CM9" s="1114"/>
      <c r="CN9" s="1352"/>
      <c r="CO9" s="1353" t="s">
        <v>107</v>
      </c>
      <c r="CP9" s="1354"/>
      <c r="CQ9" s="1354"/>
      <c r="CR9" s="1354"/>
      <c r="CS9" s="1354"/>
      <c r="CT9" s="1354" t="s">
        <v>338</v>
      </c>
      <c r="CU9" s="1354"/>
      <c r="CV9" s="1354"/>
      <c r="CW9" s="1354"/>
      <c r="CX9" s="1354"/>
      <c r="CY9" s="1354"/>
      <c r="CZ9" s="1354"/>
      <c r="DA9" s="1354"/>
      <c r="DB9" s="1354"/>
      <c r="DC9" s="1354"/>
      <c r="DD9" s="1354"/>
      <c r="DE9" s="1354"/>
      <c r="DF9" s="1354"/>
      <c r="DG9" s="1370"/>
      <c r="DH9" s="1371" t="s">
        <v>108</v>
      </c>
      <c r="DI9" s="1372"/>
      <c r="DJ9" s="1372"/>
      <c r="DK9" s="1372"/>
      <c r="DL9" s="1372"/>
      <c r="DM9" s="1354"/>
      <c r="DN9" s="1354"/>
      <c r="DO9" s="1354"/>
      <c r="DP9" s="1354"/>
      <c r="DQ9" s="1354"/>
      <c r="DR9" s="1354"/>
      <c r="DS9" s="1354"/>
      <c r="DT9" s="1354"/>
      <c r="DU9" s="1354"/>
      <c r="DV9" s="1354"/>
      <c r="DW9" s="1354"/>
      <c r="DX9" s="1354"/>
      <c r="DY9" s="1354"/>
      <c r="DZ9" s="1355"/>
      <c r="EA9" s="1134"/>
      <c r="EB9" s="1135"/>
      <c r="EC9" s="1135"/>
      <c r="ED9" s="1363"/>
      <c r="EE9" s="1373" t="s">
        <v>109</v>
      </c>
      <c r="EF9" s="1374"/>
      <c r="EG9" s="1374"/>
      <c r="EH9" s="1374"/>
      <c r="EI9" s="1373"/>
      <c r="EJ9" s="1375"/>
      <c r="EK9" s="1375"/>
      <c r="EL9" s="1375"/>
      <c r="EM9" s="1375"/>
      <c r="EN9" s="1375"/>
      <c r="EO9" s="1375"/>
      <c r="EP9" s="1375"/>
      <c r="EQ9" s="1375"/>
      <c r="ER9" s="1375"/>
      <c r="ES9" s="1375"/>
      <c r="ET9" s="1375"/>
      <c r="EU9" s="1375"/>
      <c r="EV9" s="1375"/>
      <c r="EW9" s="1375"/>
      <c r="EX9" s="1375"/>
      <c r="EY9" s="1375"/>
      <c r="EZ9" s="1376"/>
    </row>
    <row r="10" spans="3:157" ht="23.25" customHeight="1">
      <c r="C10" s="1338" t="s">
        <v>110</v>
      </c>
      <c r="D10" s="1281"/>
      <c r="E10" s="1281"/>
      <c r="F10" s="1281"/>
      <c r="G10" s="1285"/>
      <c r="H10" s="1339"/>
      <c r="I10" s="1340"/>
      <c r="J10" s="1340"/>
      <c r="K10" s="1340"/>
      <c r="L10" s="1340"/>
      <c r="M10" s="1340"/>
      <c r="N10" s="1340"/>
      <c r="O10" s="1340"/>
      <c r="P10" s="1340"/>
      <c r="Q10" s="1340"/>
      <c r="R10" s="1340"/>
      <c r="S10" s="1340"/>
      <c r="T10" s="1340"/>
      <c r="U10" s="1340"/>
      <c r="V10" s="1340"/>
      <c r="W10" s="1340"/>
      <c r="X10" s="1340"/>
      <c r="Y10" s="1340"/>
      <c r="Z10" s="1341"/>
      <c r="AA10" s="1342" t="s">
        <v>111</v>
      </c>
      <c r="AB10" s="1343"/>
      <c r="AC10" s="1343"/>
      <c r="AD10" s="1343"/>
      <c r="AE10" s="1343"/>
      <c r="AF10" s="1344"/>
      <c r="AG10" s="1345"/>
      <c r="AH10" s="1346"/>
      <c r="AI10" s="1346"/>
      <c r="AJ10" s="1346"/>
      <c r="AK10" s="1346"/>
      <c r="AL10" s="1346"/>
      <c r="AM10" s="1346"/>
      <c r="AN10" s="1346"/>
      <c r="AO10" s="1346"/>
      <c r="AP10" s="1347"/>
      <c r="AQ10" s="1348" t="s">
        <v>112</v>
      </c>
      <c r="AR10" s="1349"/>
      <c r="AS10" s="1349"/>
      <c r="AT10" s="1349"/>
      <c r="AU10" s="1349"/>
      <c r="AV10" s="1350"/>
      <c r="AW10" s="1147" t="s">
        <v>113</v>
      </c>
      <c r="AX10" s="1147"/>
      <c r="AY10" s="1147"/>
      <c r="AZ10" s="1147"/>
      <c r="BA10" s="1147"/>
      <c r="BB10" s="1147" t="s">
        <v>114</v>
      </c>
      <c r="BC10" s="1147"/>
      <c r="BD10" s="1147"/>
      <c r="BE10" s="1147"/>
      <c r="BF10" s="1147"/>
      <c r="BG10" s="1147"/>
      <c r="BH10" s="1147"/>
      <c r="BI10" s="1147" t="s">
        <v>115</v>
      </c>
      <c r="BJ10" s="1147"/>
      <c r="BK10" s="1147"/>
      <c r="BL10" s="1147"/>
      <c r="BM10" s="1147"/>
      <c r="BN10" s="1147"/>
      <c r="BO10" s="1147">
        <f>AZ10+BG10</f>
        <v>0</v>
      </c>
      <c r="BP10" s="1147"/>
      <c r="BQ10" s="1147"/>
      <c r="BR10" s="1147" t="s">
        <v>116</v>
      </c>
      <c r="BS10" s="1321"/>
      <c r="BT10" s="144"/>
      <c r="BV10" s="179"/>
      <c r="CJ10" s="1338" t="s">
        <v>110</v>
      </c>
      <c r="CK10" s="1281"/>
      <c r="CL10" s="1281"/>
      <c r="CM10" s="1281"/>
      <c r="CN10" s="1285"/>
      <c r="CO10" s="1339" t="s">
        <v>53</v>
      </c>
      <c r="CP10" s="1340"/>
      <c r="CQ10" s="1340"/>
      <c r="CR10" s="1340"/>
      <c r="CS10" s="1340"/>
      <c r="CT10" s="1340"/>
      <c r="CU10" s="1340"/>
      <c r="CV10" s="1340"/>
      <c r="CW10" s="1340"/>
      <c r="CX10" s="1340"/>
      <c r="CY10" s="1340"/>
      <c r="CZ10" s="1340"/>
      <c r="DA10" s="1340"/>
      <c r="DB10" s="1340"/>
      <c r="DC10" s="1340"/>
      <c r="DD10" s="1340"/>
      <c r="DE10" s="1340"/>
      <c r="DF10" s="1340"/>
      <c r="DG10" s="1341"/>
      <c r="DH10" s="1342" t="s">
        <v>111</v>
      </c>
      <c r="DI10" s="1343"/>
      <c r="DJ10" s="1343"/>
      <c r="DK10" s="1343"/>
      <c r="DL10" s="1343"/>
      <c r="DM10" s="1344"/>
      <c r="DN10" s="1345">
        <v>0.5</v>
      </c>
      <c r="DO10" s="1346"/>
      <c r="DP10" s="1346"/>
      <c r="DQ10" s="1346"/>
      <c r="DR10" s="1346"/>
      <c r="DS10" s="1346"/>
      <c r="DT10" s="1346"/>
      <c r="DU10" s="1346"/>
      <c r="DV10" s="1346"/>
      <c r="DW10" s="1347"/>
      <c r="DX10" s="1348" t="s">
        <v>112</v>
      </c>
      <c r="DY10" s="1349"/>
      <c r="DZ10" s="1349"/>
      <c r="EA10" s="1349"/>
      <c r="EB10" s="1349"/>
      <c r="EC10" s="1350"/>
      <c r="ED10" s="1147" t="s">
        <v>113</v>
      </c>
      <c r="EE10" s="1147"/>
      <c r="EF10" s="1147"/>
      <c r="EG10" s="1147"/>
      <c r="EH10" s="1147"/>
      <c r="EI10" s="1147" t="s">
        <v>114</v>
      </c>
      <c r="EJ10" s="1147"/>
      <c r="EK10" s="1147"/>
      <c r="EL10" s="1147"/>
      <c r="EM10" s="1147"/>
      <c r="EN10" s="1147"/>
      <c r="EO10" s="1147"/>
      <c r="EP10" s="1147" t="s">
        <v>115</v>
      </c>
      <c r="EQ10" s="1147"/>
      <c r="ER10" s="1147"/>
      <c r="ES10" s="1147"/>
      <c r="ET10" s="1147"/>
      <c r="EU10" s="1147"/>
      <c r="EV10" s="1147">
        <f>EG10+EN10</f>
        <v>0</v>
      </c>
      <c r="EW10" s="1147"/>
      <c r="EX10" s="1147"/>
      <c r="EY10" s="1147" t="s">
        <v>116</v>
      </c>
      <c r="EZ10" s="1321"/>
    </row>
    <row r="11" spans="3:157" ht="15.75" customHeight="1">
      <c r="C11" s="1322" t="s">
        <v>117</v>
      </c>
      <c r="D11" s="1147"/>
      <c r="E11" s="1147"/>
      <c r="F11" s="1147"/>
      <c r="G11" s="1147"/>
      <c r="H11" s="1324" t="s">
        <v>1056</v>
      </c>
      <c r="I11" s="1325"/>
      <c r="J11" s="1325"/>
      <c r="K11" s="1325"/>
      <c r="L11" s="1326"/>
      <c r="M11" s="1324" t="s">
        <v>1057</v>
      </c>
      <c r="N11" s="1325"/>
      <c r="O11" s="1325"/>
      <c r="P11" s="1325"/>
      <c r="Q11" s="1326"/>
      <c r="R11" s="1324" t="s">
        <v>1058</v>
      </c>
      <c r="S11" s="1325"/>
      <c r="T11" s="1325"/>
      <c r="U11" s="1325"/>
      <c r="V11" s="1325"/>
      <c r="W11" s="1326"/>
      <c r="X11" s="1324" t="s">
        <v>1059</v>
      </c>
      <c r="Y11" s="1325"/>
      <c r="Z11" s="1325"/>
      <c r="AA11" s="1325"/>
      <c r="AB11" s="1326"/>
      <c r="AC11" s="1324" t="s">
        <v>1064</v>
      </c>
      <c r="AD11" s="1325"/>
      <c r="AE11" s="1325"/>
      <c r="AF11" s="1325"/>
      <c r="AG11" s="1327"/>
      <c r="AH11" s="1348" t="s">
        <v>123</v>
      </c>
      <c r="AI11" s="1349"/>
      <c r="AJ11" s="1349"/>
      <c r="AK11" s="1349"/>
      <c r="AL11" s="1349"/>
      <c r="AM11" s="1349"/>
      <c r="AN11" s="1349"/>
      <c r="AO11" s="1349"/>
      <c r="AP11" s="1449"/>
      <c r="AQ11" s="1147" t="s">
        <v>124</v>
      </c>
      <c r="AR11" s="1147"/>
      <c r="AS11" s="1147"/>
      <c r="AT11" s="1147"/>
      <c r="AU11" s="1147"/>
      <c r="AV11" s="1147"/>
      <c r="AW11" s="1147"/>
      <c r="AX11" s="1147" t="s">
        <v>125</v>
      </c>
      <c r="AY11" s="1147"/>
      <c r="AZ11" s="1453"/>
      <c r="BA11" s="1453"/>
      <c r="BB11" s="1453"/>
      <c r="BC11" s="1147" t="s">
        <v>126</v>
      </c>
      <c r="BD11" s="1147"/>
      <c r="BE11" s="1147"/>
      <c r="BF11" s="1147"/>
      <c r="BG11" s="1147"/>
      <c r="BH11" s="1147"/>
      <c r="BI11" s="1147"/>
      <c r="BJ11" s="1147"/>
      <c r="BK11" s="1147"/>
      <c r="BL11" s="1147"/>
      <c r="BM11" s="1147" t="s">
        <v>125</v>
      </c>
      <c r="BN11" s="1147"/>
      <c r="BO11" s="1453"/>
      <c r="BP11" s="1453"/>
      <c r="BQ11" s="1453"/>
      <c r="BR11" s="1147" t="s">
        <v>127</v>
      </c>
      <c r="BS11" s="1321"/>
      <c r="BT11" s="144"/>
      <c r="CJ11" s="1322" t="s">
        <v>117</v>
      </c>
      <c r="CK11" s="1147"/>
      <c r="CL11" s="1147"/>
      <c r="CM11" s="1147"/>
      <c r="CN11" s="1147"/>
      <c r="CO11" s="1324" t="s">
        <v>118</v>
      </c>
      <c r="CP11" s="1325"/>
      <c r="CQ11" s="1325"/>
      <c r="CR11" s="1325"/>
      <c r="CS11" s="1326"/>
      <c r="CT11" s="1324" t="s">
        <v>119</v>
      </c>
      <c r="CU11" s="1325"/>
      <c r="CV11" s="1325"/>
      <c r="CW11" s="1325"/>
      <c r="CX11" s="1326"/>
      <c r="CY11" s="1324" t="s">
        <v>120</v>
      </c>
      <c r="CZ11" s="1325"/>
      <c r="DA11" s="1325"/>
      <c r="DB11" s="1325"/>
      <c r="DC11" s="1325"/>
      <c r="DD11" s="1326"/>
      <c r="DE11" s="1324" t="s">
        <v>121</v>
      </c>
      <c r="DF11" s="1325"/>
      <c r="DG11" s="1325"/>
      <c r="DH11" s="1325"/>
      <c r="DI11" s="1326"/>
      <c r="DJ11" s="1324" t="s">
        <v>122</v>
      </c>
      <c r="DK11" s="1325"/>
      <c r="DL11" s="1325"/>
      <c r="DM11" s="1325"/>
      <c r="DN11" s="1327"/>
      <c r="DO11" s="1328" t="s">
        <v>123</v>
      </c>
      <c r="DP11" s="1329"/>
      <c r="DQ11" s="1329"/>
      <c r="DR11" s="1329"/>
      <c r="DS11" s="1329"/>
      <c r="DT11" s="1329"/>
      <c r="DU11" s="1329"/>
      <c r="DV11" s="1329"/>
      <c r="DW11" s="1330"/>
      <c r="DX11" s="1147" t="s">
        <v>124</v>
      </c>
      <c r="DY11" s="1147"/>
      <c r="DZ11" s="1147"/>
      <c r="EA11" s="1147"/>
      <c r="EB11" s="1147"/>
      <c r="EC11" s="1147">
        <v>2</v>
      </c>
      <c r="ED11" s="1147"/>
      <c r="EE11" s="1147" t="s">
        <v>125</v>
      </c>
      <c r="EF11" s="1147"/>
      <c r="EG11" s="1147">
        <v>800</v>
      </c>
      <c r="EH11" s="1147"/>
      <c r="EI11" s="1147"/>
      <c r="EJ11" s="1147" t="s">
        <v>126</v>
      </c>
      <c r="EK11" s="1147"/>
      <c r="EL11" s="1147"/>
      <c r="EM11" s="1147"/>
      <c r="EN11" s="1147"/>
      <c r="EO11" s="1147"/>
      <c r="EP11" s="1147"/>
      <c r="EQ11" s="1147">
        <v>2</v>
      </c>
      <c r="ER11" s="1147"/>
      <c r="ES11" s="1147"/>
      <c r="ET11" s="1147" t="s">
        <v>125</v>
      </c>
      <c r="EU11" s="1147"/>
      <c r="EV11" s="1147">
        <v>1000</v>
      </c>
      <c r="EW11" s="1147"/>
      <c r="EX11" s="1147"/>
      <c r="EY11" s="1147" t="s">
        <v>127</v>
      </c>
      <c r="EZ11" s="1321"/>
      <c r="FA11" s="79"/>
    </row>
    <row r="12" spans="3:157" ht="15.75" customHeight="1">
      <c r="C12" s="1323"/>
      <c r="D12" s="1107"/>
      <c r="E12" s="1107"/>
      <c r="F12" s="1107"/>
      <c r="G12" s="1107"/>
      <c r="H12" s="1450"/>
      <c r="I12" s="1451"/>
      <c r="J12" s="1451"/>
      <c r="K12" s="1451"/>
      <c r="L12" s="1452"/>
      <c r="M12" s="1450"/>
      <c r="N12" s="1451"/>
      <c r="O12" s="1451"/>
      <c r="P12" s="1451"/>
      <c r="Q12" s="1452"/>
      <c r="R12" s="1450">
        <f>1-(H12+M12+X12+AC12)</f>
        <v>1</v>
      </c>
      <c r="S12" s="1451"/>
      <c r="T12" s="1451"/>
      <c r="U12" s="1451"/>
      <c r="V12" s="1451"/>
      <c r="W12" s="1452"/>
      <c r="X12" s="1450"/>
      <c r="Y12" s="1451"/>
      <c r="Z12" s="1451"/>
      <c r="AA12" s="1451"/>
      <c r="AB12" s="1452"/>
      <c r="AC12" s="1450"/>
      <c r="AD12" s="1451"/>
      <c r="AE12" s="1451"/>
      <c r="AF12" s="1451"/>
      <c r="AG12" s="1459"/>
      <c r="AH12" s="1134"/>
      <c r="AI12" s="1135"/>
      <c r="AJ12" s="1135"/>
      <c r="AK12" s="1135"/>
      <c r="AL12" s="1135"/>
      <c r="AM12" s="1135"/>
      <c r="AN12" s="1135"/>
      <c r="AO12" s="1135"/>
      <c r="AP12" s="1363"/>
      <c r="AQ12" s="1290" t="s">
        <v>124</v>
      </c>
      <c r="AR12" s="1107"/>
      <c r="AS12" s="1107"/>
      <c r="AT12" s="1107"/>
      <c r="AU12" s="1107"/>
      <c r="AV12" s="1107"/>
      <c r="AW12" s="1107"/>
      <c r="AX12" s="1107"/>
      <c r="AY12" s="1107"/>
      <c r="AZ12" s="1107"/>
      <c r="BA12" s="1107"/>
      <c r="BB12" s="1107"/>
      <c r="BC12" s="1107" t="s">
        <v>128</v>
      </c>
      <c r="BD12" s="1107"/>
      <c r="BE12" s="1107"/>
      <c r="BF12" s="1107"/>
      <c r="BG12" s="1107"/>
      <c r="BH12" s="1107"/>
      <c r="BI12" s="1107"/>
      <c r="BJ12" s="1107"/>
      <c r="BK12" s="1107"/>
      <c r="BL12" s="1107"/>
      <c r="BM12" s="1107"/>
      <c r="BN12" s="1107"/>
      <c r="BO12" s="1107"/>
      <c r="BP12" s="1107"/>
      <c r="BQ12" s="1107"/>
      <c r="BR12" s="1107" t="s">
        <v>129</v>
      </c>
      <c r="BS12" s="1108"/>
      <c r="BT12" s="144"/>
      <c r="CJ12" s="1323"/>
      <c r="CK12" s="1107"/>
      <c r="CL12" s="1107"/>
      <c r="CM12" s="1107"/>
      <c r="CN12" s="1107"/>
      <c r="CO12" s="1334"/>
      <c r="CP12" s="1335"/>
      <c r="CQ12" s="1335"/>
      <c r="CR12" s="1335"/>
      <c r="CS12" s="1336"/>
      <c r="CT12" s="1334"/>
      <c r="CU12" s="1335"/>
      <c r="CV12" s="1335"/>
      <c r="CW12" s="1335"/>
      <c r="CX12" s="1336"/>
      <c r="CY12" s="1334">
        <f>1-(CO12+CT12+DE12+DJ12)</f>
        <v>0.5</v>
      </c>
      <c r="CZ12" s="1335"/>
      <c r="DA12" s="1335"/>
      <c r="DB12" s="1335"/>
      <c r="DC12" s="1335"/>
      <c r="DD12" s="1336"/>
      <c r="DE12" s="1334">
        <v>0.5</v>
      </c>
      <c r="DF12" s="1335"/>
      <c r="DG12" s="1335"/>
      <c r="DH12" s="1335"/>
      <c r="DI12" s="1336"/>
      <c r="DJ12" s="1334"/>
      <c r="DK12" s="1335"/>
      <c r="DL12" s="1335"/>
      <c r="DM12" s="1335"/>
      <c r="DN12" s="1337"/>
      <c r="DO12" s="1331"/>
      <c r="DP12" s="1332"/>
      <c r="DQ12" s="1332"/>
      <c r="DR12" s="1332"/>
      <c r="DS12" s="1332"/>
      <c r="DT12" s="1332"/>
      <c r="DU12" s="1332"/>
      <c r="DV12" s="1332"/>
      <c r="DW12" s="1333"/>
      <c r="DX12" s="1290" t="s">
        <v>124</v>
      </c>
      <c r="DY12" s="1107"/>
      <c r="DZ12" s="1107"/>
      <c r="EA12" s="1107"/>
      <c r="EB12" s="1107"/>
      <c r="EC12" s="1107" t="s">
        <v>339</v>
      </c>
      <c r="ED12" s="1107"/>
      <c r="EE12" s="1107"/>
      <c r="EF12" s="1107"/>
      <c r="EG12" s="1107"/>
      <c r="EH12" s="1107"/>
      <c r="EI12" s="1107"/>
      <c r="EJ12" s="1107" t="s">
        <v>128</v>
      </c>
      <c r="EK12" s="1107"/>
      <c r="EL12" s="1107"/>
      <c r="EM12" s="1107"/>
      <c r="EN12" s="1107"/>
      <c r="EO12" s="1107"/>
      <c r="EP12" s="1107"/>
      <c r="EQ12" s="1107" t="s">
        <v>340</v>
      </c>
      <c r="ER12" s="1107"/>
      <c r="ES12" s="1107"/>
      <c r="ET12" s="1107"/>
      <c r="EU12" s="1107"/>
      <c r="EV12" s="1107"/>
      <c r="EW12" s="1107"/>
      <c r="EX12" s="1107"/>
      <c r="EY12" s="1107" t="s">
        <v>129</v>
      </c>
      <c r="EZ12" s="1108"/>
    </row>
    <row r="13" spans="3:157" ht="15" customHeight="1">
      <c r="C13" s="1291" t="s">
        <v>130</v>
      </c>
      <c r="D13" s="1292"/>
      <c r="E13" s="1297" t="s">
        <v>131</v>
      </c>
      <c r="F13" s="1147"/>
      <c r="G13" s="1147"/>
      <c r="H13" s="1147"/>
      <c r="I13" s="1147"/>
      <c r="J13" s="1298"/>
      <c r="K13" s="1298"/>
      <c r="L13" s="1298"/>
      <c r="M13" s="1299" t="s">
        <v>132</v>
      </c>
      <c r="N13" s="1299"/>
      <c r="O13" s="1299"/>
      <c r="P13" s="1440" t="s">
        <v>133</v>
      </c>
      <c r="Q13" s="1441"/>
      <c r="R13" s="1441"/>
      <c r="S13" s="1441"/>
      <c r="T13" s="1441"/>
      <c r="U13" s="1441"/>
      <c r="V13" s="1441"/>
      <c r="W13" s="1441"/>
      <c r="X13" s="1441"/>
      <c r="Y13" s="1441"/>
      <c r="Z13" s="1441"/>
      <c r="AA13" s="1441"/>
      <c r="AB13" s="1441"/>
      <c r="AC13" s="1441"/>
      <c r="AD13" s="1442"/>
      <c r="AE13" s="1443" t="s">
        <v>134</v>
      </c>
      <c r="AF13" s="1441"/>
      <c r="AG13" s="1441"/>
      <c r="AH13" s="1441"/>
      <c r="AI13" s="1441"/>
      <c r="AJ13" s="1441"/>
      <c r="AK13" s="1441"/>
      <c r="AL13" s="1441"/>
      <c r="AM13" s="1441"/>
      <c r="AN13" s="1441"/>
      <c r="AO13" s="1441"/>
      <c r="AP13" s="1441"/>
      <c r="AQ13" s="1441"/>
      <c r="AR13" s="1441"/>
      <c r="AS13" s="1444"/>
      <c r="AT13" s="1305" t="s">
        <v>135</v>
      </c>
      <c r="AU13" s="1306"/>
      <c r="AV13" s="1434" t="s">
        <v>136</v>
      </c>
      <c r="AW13" s="1435"/>
      <c r="AX13" s="1435"/>
      <c r="AY13" s="1435"/>
      <c r="AZ13" s="1435"/>
      <c r="BA13" s="1435"/>
      <c r="BB13" s="1435"/>
      <c r="BC13" s="1435"/>
      <c r="BD13" s="1435"/>
      <c r="BE13" s="1435"/>
      <c r="BF13" s="1074"/>
      <c r="BG13" s="1075"/>
      <c r="BH13" s="1075"/>
      <c r="BI13" s="1075"/>
      <c r="BJ13" s="1075"/>
      <c r="BK13" s="1075"/>
      <c r="BL13" s="1075"/>
      <c r="BM13" s="1075"/>
      <c r="BN13" s="1075"/>
      <c r="BO13" s="1075"/>
      <c r="BP13" s="1075"/>
      <c r="BQ13" s="1075"/>
      <c r="BR13" s="1075"/>
      <c r="BS13" s="1076"/>
      <c r="CJ13" s="1291" t="s">
        <v>130</v>
      </c>
      <c r="CK13" s="1292"/>
      <c r="CL13" s="1297" t="s">
        <v>131</v>
      </c>
      <c r="CM13" s="1147"/>
      <c r="CN13" s="1147"/>
      <c r="CO13" s="1147"/>
      <c r="CP13" s="1147"/>
      <c r="CQ13" s="1298" t="s">
        <v>341</v>
      </c>
      <c r="CR13" s="1298"/>
      <c r="CS13" s="1298"/>
      <c r="CT13" s="1299" t="s">
        <v>132</v>
      </c>
      <c r="CU13" s="1299"/>
      <c r="CV13" s="1300"/>
      <c r="CW13" s="1301" t="s">
        <v>133</v>
      </c>
      <c r="CX13" s="1302"/>
      <c r="CY13" s="1302"/>
      <c r="CZ13" s="1302"/>
      <c r="DA13" s="1302"/>
      <c r="DB13" s="1302"/>
      <c r="DC13" s="1302"/>
      <c r="DD13" s="1302"/>
      <c r="DE13" s="1302"/>
      <c r="DF13" s="1302"/>
      <c r="DG13" s="1302"/>
      <c r="DH13" s="1302"/>
      <c r="DI13" s="1302"/>
      <c r="DJ13" s="1302"/>
      <c r="DK13" s="1303"/>
      <c r="DL13" s="1301" t="s">
        <v>134</v>
      </c>
      <c r="DM13" s="1302"/>
      <c r="DN13" s="1302"/>
      <c r="DO13" s="1302"/>
      <c r="DP13" s="1302"/>
      <c r="DQ13" s="1302"/>
      <c r="DR13" s="1302"/>
      <c r="DS13" s="1302"/>
      <c r="DT13" s="1302"/>
      <c r="DU13" s="1302"/>
      <c r="DV13" s="1302"/>
      <c r="DW13" s="1302"/>
      <c r="DX13" s="1302"/>
      <c r="DY13" s="1302"/>
      <c r="DZ13" s="1304"/>
      <c r="EA13" s="1305" t="s">
        <v>135</v>
      </c>
      <c r="EB13" s="1306"/>
      <c r="EC13" s="1309" t="s">
        <v>136</v>
      </c>
      <c r="ED13" s="1310"/>
      <c r="EE13" s="1310"/>
      <c r="EF13" s="1310"/>
      <c r="EG13" s="1310"/>
      <c r="EH13" s="1310"/>
      <c r="EI13" s="1310"/>
      <c r="EJ13" s="1310"/>
      <c r="EK13" s="1310"/>
      <c r="EL13" s="1310"/>
      <c r="EM13" s="1147" t="s">
        <v>342</v>
      </c>
      <c r="EN13" s="1147"/>
      <c r="EO13" s="1147"/>
      <c r="EP13" s="1311" t="s">
        <v>343</v>
      </c>
      <c r="EQ13" s="1311"/>
      <c r="ER13" s="164"/>
      <c r="ES13" s="149" t="s">
        <v>344</v>
      </c>
      <c r="ET13" s="1147">
        <v>7</v>
      </c>
      <c r="EU13" s="1147"/>
      <c r="EV13" s="149" t="s">
        <v>345</v>
      </c>
      <c r="EW13" s="1147">
        <v>10</v>
      </c>
      <c r="EX13" s="1147"/>
      <c r="EY13" s="61" t="s">
        <v>346</v>
      </c>
      <c r="EZ13" s="1"/>
      <c r="FA13" s="21"/>
    </row>
    <row r="14" spans="3:157" ht="15" customHeight="1">
      <c r="C14" s="1293"/>
      <c r="D14" s="1294"/>
      <c r="E14" s="1312" t="s">
        <v>137</v>
      </c>
      <c r="F14" s="1425"/>
      <c r="G14" s="1425"/>
      <c r="H14" s="1425"/>
      <c r="I14" s="1425"/>
      <c r="J14" s="1426"/>
      <c r="K14" s="1426"/>
      <c r="L14" s="1426"/>
      <c r="M14" s="1432" t="s">
        <v>138</v>
      </c>
      <c r="N14" s="1432"/>
      <c r="O14" s="1432"/>
      <c r="P14" s="316"/>
      <c r="Q14" s="1433" t="s">
        <v>139</v>
      </c>
      <c r="R14" s="1433"/>
      <c r="S14" s="1433"/>
      <c r="T14" s="1433"/>
      <c r="U14" s="1433"/>
      <c r="V14" s="1433"/>
      <c r="W14" s="1433"/>
      <c r="X14" s="1433"/>
      <c r="Y14" s="1433"/>
      <c r="Z14" s="1433"/>
      <c r="AA14" s="1433"/>
      <c r="AB14" s="1433"/>
      <c r="AC14" s="1433"/>
      <c r="AD14" s="1316"/>
      <c r="AE14" s="13"/>
      <c r="AF14" s="1273" t="s">
        <v>140</v>
      </c>
      <c r="AG14" s="1317"/>
      <c r="AH14" s="1317"/>
      <c r="AI14" s="1317"/>
      <c r="AJ14" s="1317"/>
      <c r="AK14" s="1317"/>
      <c r="AL14" s="1317"/>
      <c r="AM14" s="1317"/>
      <c r="AN14" s="1317"/>
      <c r="AO14" s="1317"/>
      <c r="AP14" s="1317"/>
      <c r="AQ14" s="1317"/>
      <c r="AR14" s="1317"/>
      <c r="AS14" s="1318"/>
      <c r="AT14" s="1307"/>
      <c r="AU14" s="1165"/>
      <c r="AV14" s="1438" t="s">
        <v>141</v>
      </c>
      <c r="AW14" s="1439"/>
      <c r="AX14" s="1439"/>
      <c r="AY14" s="1439"/>
      <c r="AZ14" s="1439"/>
      <c r="BA14" s="1439"/>
      <c r="BB14" s="1439"/>
      <c r="BC14" s="1439"/>
      <c r="BD14" s="1439"/>
      <c r="BE14" s="1439"/>
      <c r="BF14" s="1077"/>
      <c r="BG14" s="1078"/>
      <c r="BH14" s="1078"/>
      <c r="BI14" s="1078"/>
      <c r="BJ14" s="1078"/>
      <c r="BK14" s="1078"/>
      <c r="BL14" s="1078"/>
      <c r="BM14" s="1078"/>
      <c r="BN14" s="1078"/>
      <c r="BO14" s="1078"/>
      <c r="BP14" s="1078"/>
      <c r="BQ14" s="1078"/>
      <c r="BR14" s="1078"/>
      <c r="BS14" s="1079"/>
      <c r="CJ14" s="1293"/>
      <c r="CK14" s="1294"/>
      <c r="CL14" s="1312" t="s">
        <v>137</v>
      </c>
      <c r="CM14" s="1283"/>
      <c r="CN14" s="1283"/>
      <c r="CO14" s="1283"/>
      <c r="CP14" s="1283"/>
      <c r="CQ14" s="1313">
        <v>49</v>
      </c>
      <c r="CR14" s="1313"/>
      <c r="CS14" s="1313"/>
      <c r="CT14" s="1314" t="s">
        <v>138</v>
      </c>
      <c r="CU14" s="1314"/>
      <c r="CV14" s="1315"/>
      <c r="CW14" s="12"/>
      <c r="CX14" s="1273" t="s">
        <v>139</v>
      </c>
      <c r="CY14" s="1273"/>
      <c r="CZ14" s="1273"/>
      <c r="DA14" s="1273"/>
      <c r="DB14" s="1273"/>
      <c r="DC14" s="1273"/>
      <c r="DD14" s="1273"/>
      <c r="DE14" s="1273"/>
      <c r="DF14" s="1273"/>
      <c r="DG14" s="1273"/>
      <c r="DH14" s="1273"/>
      <c r="DI14" s="1273"/>
      <c r="DJ14" s="1273"/>
      <c r="DK14" s="1316"/>
      <c r="DL14" s="13"/>
      <c r="DM14" s="1273" t="s">
        <v>140</v>
      </c>
      <c r="DN14" s="1317"/>
      <c r="DO14" s="1317"/>
      <c r="DP14" s="1317"/>
      <c r="DQ14" s="1317"/>
      <c r="DR14" s="1317"/>
      <c r="DS14" s="1317"/>
      <c r="DT14" s="1317"/>
      <c r="DU14" s="1317"/>
      <c r="DV14" s="1317"/>
      <c r="DW14" s="1317"/>
      <c r="DX14" s="1317"/>
      <c r="DY14" s="1317"/>
      <c r="DZ14" s="1318"/>
      <c r="EA14" s="1307"/>
      <c r="EB14" s="1165"/>
      <c r="EC14" s="1319" t="s">
        <v>141</v>
      </c>
      <c r="ED14" s="1320"/>
      <c r="EE14" s="1320"/>
      <c r="EF14" s="1320"/>
      <c r="EG14" s="1320"/>
      <c r="EH14" s="1320"/>
      <c r="EI14" s="1320"/>
      <c r="EJ14" s="1320"/>
      <c r="EK14" s="1320"/>
      <c r="EL14" s="1320"/>
      <c r="EM14" s="1281" t="s">
        <v>342</v>
      </c>
      <c r="EN14" s="1281"/>
      <c r="EO14" s="1281"/>
      <c r="EP14" s="1262" t="s">
        <v>343</v>
      </c>
      <c r="EQ14" s="1262"/>
      <c r="ER14" s="160"/>
      <c r="ES14" s="144" t="s">
        <v>344</v>
      </c>
      <c r="ET14" s="1281">
        <v>7</v>
      </c>
      <c r="EU14" s="1281"/>
      <c r="EV14" s="144" t="s">
        <v>345</v>
      </c>
      <c r="EW14" s="1281">
        <v>20</v>
      </c>
      <c r="EX14" s="1281"/>
      <c r="EY14" s="7" t="s">
        <v>346</v>
      </c>
      <c r="EZ14" s="66"/>
      <c r="FA14" s="21"/>
    </row>
    <row r="15" spans="3:157" ht="15" customHeight="1">
      <c r="C15" s="1293"/>
      <c r="D15" s="1294"/>
      <c r="E15" s="1282" t="s">
        <v>142</v>
      </c>
      <c r="F15" s="1424"/>
      <c r="G15" s="1424"/>
      <c r="H15" s="1424"/>
      <c r="I15" s="1425"/>
      <c r="J15" s="1425"/>
      <c r="K15" s="1425"/>
      <c r="L15" s="1425"/>
      <c r="M15" s="1424" t="s">
        <v>143</v>
      </c>
      <c r="N15" s="1424"/>
      <c r="O15" s="315"/>
      <c r="P15" s="316"/>
      <c r="Q15" s="1424"/>
      <c r="R15" s="1424"/>
      <c r="S15" s="1424"/>
      <c r="T15" s="1424"/>
      <c r="U15" s="317"/>
      <c r="V15" s="1424" t="s">
        <v>144</v>
      </c>
      <c r="W15" s="1424"/>
      <c r="X15" s="1424"/>
      <c r="Y15" s="1445" t="s">
        <v>132</v>
      </c>
      <c r="Z15" s="1445"/>
      <c r="AA15" s="1445"/>
      <c r="AB15" s="315"/>
      <c r="AC15" s="315"/>
      <c r="AD15" s="1285" t="s">
        <v>145</v>
      </c>
      <c r="AE15" s="155"/>
      <c r="AF15" s="1281"/>
      <c r="AG15" s="1281"/>
      <c r="AH15" s="1281"/>
      <c r="AI15" s="1281"/>
      <c r="AJ15" s="1281" t="s">
        <v>144</v>
      </c>
      <c r="AK15" s="1281"/>
      <c r="AL15" s="1281"/>
      <c r="AM15" s="1281"/>
      <c r="AN15" s="1281"/>
      <c r="AO15" s="1281"/>
      <c r="AP15" s="1281"/>
      <c r="AQ15" s="1281" t="s">
        <v>145</v>
      </c>
      <c r="AR15" s="1281"/>
      <c r="AS15" s="68"/>
      <c r="AT15" s="1307"/>
      <c r="AU15" s="1165"/>
      <c r="AV15" s="1436" t="s">
        <v>146</v>
      </c>
      <c r="AW15" s="1437"/>
      <c r="AX15" s="1437"/>
      <c r="AY15" s="1437"/>
      <c r="AZ15" s="1437"/>
      <c r="BA15" s="1437"/>
      <c r="BB15" s="1437"/>
      <c r="BC15" s="1437"/>
      <c r="BD15" s="1437"/>
      <c r="BE15" s="1437"/>
      <c r="BF15" s="1077"/>
      <c r="BG15" s="1078"/>
      <c r="BH15" s="1078"/>
      <c r="BI15" s="1078"/>
      <c r="BJ15" s="1078"/>
      <c r="BK15" s="1078"/>
      <c r="BL15" s="1078"/>
      <c r="BM15" s="1078"/>
      <c r="BN15" s="1078"/>
      <c r="BO15" s="1078"/>
      <c r="BP15" s="1078"/>
      <c r="BQ15" s="1078"/>
      <c r="BR15" s="1078"/>
      <c r="BS15" s="1079"/>
      <c r="CJ15" s="1293"/>
      <c r="CK15" s="1294"/>
      <c r="CL15" s="1282" t="s">
        <v>142</v>
      </c>
      <c r="CM15" s="1281"/>
      <c r="CN15" s="1281"/>
      <c r="CO15" s="1281"/>
      <c r="CP15" s="1283">
        <v>3000</v>
      </c>
      <c r="CQ15" s="1283"/>
      <c r="CR15" s="1283"/>
      <c r="CS15" s="1283"/>
      <c r="CT15" s="1281" t="s">
        <v>143</v>
      </c>
      <c r="CU15" s="1281"/>
      <c r="CV15" s="67"/>
      <c r="CW15" s="12"/>
      <c r="CX15" s="1281" t="s">
        <v>347</v>
      </c>
      <c r="CY15" s="1281"/>
      <c r="CZ15" s="1281"/>
      <c r="DA15" s="1281"/>
      <c r="DB15" s="144"/>
      <c r="DC15" s="1281" t="s">
        <v>144</v>
      </c>
      <c r="DD15" s="1281"/>
      <c r="DE15" s="1281"/>
      <c r="DF15" s="1284" t="s">
        <v>132</v>
      </c>
      <c r="DG15" s="1284"/>
      <c r="DH15" s="1284"/>
      <c r="DK15" s="1285" t="s">
        <v>145</v>
      </c>
      <c r="DL15" s="155"/>
      <c r="DM15" s="1281" t="s">
        <v>347</v>
      </c>
      <c r="DN15" s="1281"/>
      <c r="DO15" s="1281"/>
      <c r="DP15" s="1281"/>
      <c r="DQ15" s="1281" t="s">
        <v>144</v>
      </c>
      <c r="DR15" s="1281"/>
      <c r="DS15" s="1281"/>
      <c r="DT15" s="1281"/>
      <c r="DU15" s="1281"/>
      <c r="DV15" s="1281"/>
      <c r="DW15" s="1281"/>
      <c r="DX15" s="1281" t="s">
        <v>145</v>
      </c>
      <c r="DY15" s="1281"/>
      <c r="DZ15" s="68"/>
      <c r="EA15" s="1307"/>
      <c r="EB15" s="1165"/>
      <c r="EC15" s="1287" t="s">
        <v>146</v>
      </c>
      <c r="ED15" s="1288"/>
      <c r="EE15" s="1288"/>
      <c r="EF15" s="1288"/>
      <c r="EG15" s="1288"/>
      <c r="EH15" s="1288"/>
      <c r="EI15" s="1288"/>
      <c r="EJ15" s="1288"/>
      <c r="EK15" s="1288"/>
      <c r="EL15" s="1288"/>
      <c r="EM15" s="1281" t="s">
        <v>342</v>
      </c>
      <c r="EN15" s="1281"/>
      <c r="EO15" s="1281"/>
      <c r="EP15" s="1262" t="s">
        <v>343</v>
      </c>
      <c r="EQ15" s="1262"/>
      <c r="ER15" s="160"/>
      <c r="ES15" s="144" t="s">
        <v>344</v>
      </c>
      <c r="ET15" s="1281">
        <v>3</v>
      </c>
      <c r="EU15" s="1281"/>
      <c r="EV15" s="144" t="s">
        <v>345</v>
      </c>
      <c r="EW15" s="1281">
        <v>30</v>
      </c>
      <c r="EX15" s="1281"/>
      <c r="EY15" s="7" t="s">
        <v>346</v>
      </c>
      <c r="EZ15" s="66"/>
      <c r="FA15" s="21"/>
    </row>
    <row r="16" spans="3:157" ht="15" customHeight="1" thickBot="1">
      <c r="C16" s="1295"/>
      <c r="D16" s="1296"/>
      <c r="E16" s="1063" t="s">
        <v>147</v>
      </c>
      <c r="F16" s="1063"/>
      <c r="G16" s="1063"/>
      <c r="H16" s="1063"/>
      <c r="I16" s="1289"/>
      <c r="J16" s="1289"/>
      <c r="K16" s="1289"/>
      <c r="L16" s="1289"/>
      <c r="M16" s="1063" t="s">
        <v>148</v>
      </c>
      <c r="N16" s="1063"/>
      <c r="O16" s="314"/>
      <c r="P16" s="318"/>
      <c r="Q16" s="1063"/>
      <c r="R16" s="1063"/>
      <c r="S16" s="1063"/>
      <c r="T16" s="1063"/>
      <c r="U16" s="313"/>
      <c r="V16" s="1063"/>
      <c r="W16" s="1063"/>
      <c r="X16" s="1063"/>
      <c r="Y16" s="1063"/>
      <c r="Z16" s="1063"/>
      <c r="AA16" s="1259" t="s">
        <v>149</v>
      </c>
      <c r="AB16" s="1259"/>
      <c r="AC16" s="1259"/>
      <c r="AD16" s="1286"/>
      <c r="AE16" s="74"/>
      <c r="AF16" s="1063"/>
      <c r="AG16" s="1063"/>
      <c r="AH16" s="1063"/>
      <c r="AI16" s="1063"/>
      <c r="AJ16" s="1063"/>
      <c r="AK16" s="1063"/>
      <c r="AL16" s="1063"/>
      <c r="AM16" s="1063"/>
      <c r="AN16" s="1063"/>
      <c r="AO16" s="1063"/>
      <c r="AP16" s="1063"/>
      <c r="AQ16" s="1063"/>
      <c r="AR16" s="1063"/>
      <c r="AS16" s="70"/>
      <c r="AT16" s="1308"/>
      <c r="AU16" s="1166"/>
      <c r="AV16" s="1460" t="s">
        <v>150</v>
      </c>
      <c r="AW16" s="1461"/>
      <c r="AX16" s="1461"/>
      <c r="AY16" s="1461"/>
      <c r="AZ16" s="1461"/>
      <c r="BA16" s="1461"/>
      <c r="BB16" s="1461"/>
      <c r="BC16" s="1461"/>
      <c r="BD16" s="1461"/>
      <c r="BE16" s="1461"/>
      <c r="BF16" s="1080"/>
      <c r="BG16" s="1081"/>
      <c r="BH16" s="1081"/>
      <c r="BI16" s="1081"/>
      <c r="BJ16" s="1081"/>
      <c r="BK16" s="1081"/>
      <c r="BL16" s="1081"/>
      <c r="BM16" s="1081"/>
      <c r="BN16" s="1081"/>
      <c r="BO16" s="1081"/>
      <c r="BP16" s="1081"/>
      <c r="BQ16" s="1081"/>
      <c r="BR16" s="1081"/>
      <c r="BS16" s="1082"/>
      <c r="CJ16" s="1295"/>
      <c r="CK16" s="1296"/>
      <c r="CL16" s="1063" t="s">
        <v>147</v>
      </c>
      <c r="CM16" s="1063"/>
      <c r="CN16" s="1063"/>
      <c r="CO16" s="1063"/>
      <c r="CP16" s="1289"/>
      <c r="CQ16" s="1289"/>
      <c r="CR16" s="1289"/>
      <c r="CS16" s="1289"/>
      <c r="CT16" s="1063" t="s">
        <v>148</v>
      </c>
      <c r="CU16" s="1063"/>
      <c r="CV16" s="158"/>
      <c r="CW16" s="14"/>
      <c r="CX16" s="1063"/>
      <c r="CY16" s="1063"/>
      <c r="CZ16" s="1063"/>
      <c r="DA16" s="1063"/>
      <c r="DB16" s="150"/>
      <c r="DC16" s="1063"/>
      <c r="DD16" s="1063"/>
      <c r="DE16" s="1063"/>
      <c r="DF16" s="1063"/>
      <c r="DG16" s="1063"/>
      <c r="DH16" s="1259" t="s">
        <v>149</v>
      </c>
      <c r="DI16" s="1259"/>
      <c r="DJ16" s="1259"/>
      <c r="DK16" s="1286"/>
      <c r="DL16" s="74"/>
      <c r="DM16" s="1063"/>
      <c r="DN16" s="1063"/>
      <c r="DO16" s="1063"/>
      <c r="DP16" s="1063"/>
      <c r="DQ16" s="1063"/>
      <c r="DR16" s="1063"/>
      <c r="DS16" s="1063"/>
      <c r="DT16" s="1063"/>
      <c r="DU16" s="1063"/>
      <c r="DV16" s="1063"/>
      <c r="DW16" s="1063"/>
      <c r="DX16" s="1063"/>
      <c r="DY16" s="1063"/>
      <c r="DZ16" s="70"/>
      <c r="EA16" s="1308"/>
      <c r="EB16" s="1166"/>
      <c r="EC16" s="1260" t="s">
        <v>150</v>
      </c>
      <c r="ED16" s="1261"/>
      <c r="EE16" s="1261"/>
      <c r="EF16" s="1261"/>
      <c r="EG16" s="1261"/>
      <c r="EH16" s="1261"/>
      <c r="EI16" s="1261"/>
      <c r="EJ16" s="1261"/>
      <c r="EK16" s="1261"/>
      <c r="EL16" s="1261"/>
      <c r="EM16" s="1063" t="s">
        <v>342</v>
      </c>
      <c r="EN16" s="1063"/>
      <c r="EO16" s="1063"/>
      <c r="EP16" s="1262" t="s">
        <v>343</v>
      </c>
      <c r="EQ16" s="1262"/>
      <c r="ER16" s="160"/>
      <c r="ES16" s="150" t="s">
        <v>344</v>
      </c>
      <c r="ET16" s="1063">
        <v>4</v>
      </c>
      <c r="EU16" s="1063"/>
      <c r="EV16" s="150" t="s">
        <v>345</v>
      </c>
      <c r="EW16" s="1063">
        <v>1</v>
      </c>
      <c r="EX16" s="1063"/>
      <c r="EY16" s="158" t="s">
        <v>346</v>
      </c>
      <c r="EZ16" s="71"/>
      <c r="FA16" s="21"/>
    </row>
    <row r="17" spans="3:157" ht="18" customHeight="1">
      <c r="C17" s="1263" t="s">
        <v>151</v>
      </c>
      <c r="D17" s="1264"/>
      <c r="E17" s="1427" t="s">
        <v>152</v>
      </c>
      <c r="F17" s="1428"/>
      <c r="G17" s="1428"/>
      <c r="H17" s="1428"/>
      <c r="I17" s="1428"/>
      <c r="J17" s="1428"/>
      <c r="K17" s="1428"/>
      <c r="L17" s="1428"/>
      <c r="M17" s="1428"/>
      <c r="N17" s="1428"/>
      <c r="O17" s="1429"/>
      <c r="P17" s="1427" t="s">
        <v>153</v>
      </c>
      <c r="Q17" s="1428"/>
      <c r="R17" s="1428"/>
      <c r="S17" s="1428"/>
      <c r="T17" s="1428"/>
      <c r="U17" s="1428"/>
      <c r="V17" s="1428"/>
      <c r="W17" s="1428"/>
      <c r="X17" s="1428"/>
      <c r="Y17" s="1428"/>
      <c r="Z17" s="1428"/>
      <c r="AA17" s="1428"/>
      <c r="AB17" s="1428"/>
      <c r="AC17" s="1428"/>
      <c r="AD17" s="1429"/>
      <c r="AE17" s="1168" t="s">
        <v>154</v>
      </c>
      <c r="AF17" s="1168"/>
      <c r="AG17" s="1168"/>
      <c r="AH17" s="1168"/>
      <c r="AI17" s="1168"/>
      <c r="AJ17" s="1168"/>
      <c r="AK17" s="1168"/>
      <c r="AL17" s="1168"/>
      <c r="AM17" s="1168"/>
      <c r="AN17" s="1168"/>
      <c r="AO17" s="1168"/>
      <c r="AP17" s="1168"/>
      <c r="AQ17" s="1168"/>
      <c r="AR17" s="1168"/>
      <c r="AS17" s="1168"/>
      <c r="AT17" s="1168"/>
      <c r="AU17" s="1168"/>
      <c r="AV17" s="1168"/>
      <c r="AW17" s="1168"/>
      <c r="AX17" s="1168"/>
      <c r="AY17" s="1168"/>
      <c r="AZ17" s="1270"/>
      <c r="BA17" s="1083" t="s">
        <v>155</v>
      </c>
      <c r="BB17" s="1084"/>
      <c r="BC17" s="1084"/>
      <c r="BD17" s="1084"/>
      <c r="BE17" s="1084"/>
      <c r="BF17" s="1084"/>
      <c r="BG17" s="1084"/>
      <c r="BH17" s="1084"/>
      <c r="BI17" s="1084"/>
      <c r="BJ17" s="1084"/>
      <c r="BK17" s="1084"/>
      <c r="BL17" s="1084"/>
      <c r="BM17" s="1084"/>
      <c r="BN17" s="1084"/>
      <c r="BO17" s="1084"/>
      <c r="BP17" s="1084"/>
      <c r="BQ17" s="1084"/>
      <c r="BR17" s="1084"/>
      <c r="BS17" s="1085"/>
      <c r="CJ17" s="1263" t="s">
        <v>151</v>
      </c>
      <c r="CK17" s="1264"/>
      <c r="CL17" s="1269" t="s">
        <v>152</v>
      </c>
      <c r="CM17" s="1168"/>
      <c r="CN17" s="1168"/>
      <c r="CO17" s="1168"/>
      <c r="CP17" s="1168"/>
      <c r="CQ17" s="1168"/>
      <c r="CR17" s="1168"/>
      <c r="CS17" s="1168"/>
      <c r="CT17" s="1168"/>
      <c r="CU17" s="1168"/>
      <c r="CV17" s="1270"/>
      <c r="CW17" s="1271" t="s">
        <v>153</v>
      </c>
      <c r="CX17" s="1205"/>
      <c r="CY17" s="1205"/>
      <c r="CZ17" s="1205"/>
      <c r="DA17" s="1205"/>
      <c r="DB17" s="1205"/>
      <c r="DC17" s="1205"/>
      <c r="DD17" s="1205"/>
      <c r="DE17" s="1205"/>
      <c r="DF17" s="1205"/>
      <c r="DG17" s="1205"/>
      <c r="DH17" s="1205"/>
      <c r="DI17" s="1205"/>
      <c r="DJ17" s="1205"/>
      <c r="DK17" s="1272"/>
      <c r="DL17" s="1168" t="s">
        <v>154</v>
      </c>
      <c r="DM17" s="1168"/>
      <c r="DN17" s="1168"/>
      <c r="DO17" s="1168"/>
      <c r="DP17" s="1168"/>
      <c r="DQ17" s="1168"/>
      <c r="DR17" s="1168"/>
      <c r="DS17" s="1168"/>
      <c r="DT17" s="1168"/>
      <c r="DU17" s="1168"/>
      <c r="DV17" s="1168"/>
      <c r="DW17" s="1168"/>
      <c r="DX17" s="1168"/>
      <c r="DY17" s="1168"/>
      <c r="DZ17" s="1168"/>
      <c r="EA17" s="1168"/>
      <c r="EB17" s="1168"/>
      <c r="EC17" s="1168"/>
      <c r="ED17" s="1168"/>
      <c r="EE17" s="1168"/>
      <c r="EF17" s="1168"/>
      <c r="EG17" s="1270"/>
      <c r="EH17" s="145" t="s">
        <v>155</v>
      </c>
      <c r="EI17" s="145"/>
      <c r="EJ17" s="145"/>
      <c r="EK17" s="145"/>
      <c r="EL17" s="145"/>
      <c r="EM17" s="145"/>
      <c r="EN17" s="145"/>
      <c r="EO17" s="145"/>
      <c r="EP17" s="145"/>
      <c r="EQ17" s="145"/>
      <c r="ER17" s="145"/>
      <c r="ES17" s="145"/>
      <c r="ET17" s="145"/>
      <c r="EU17" s="145"/>
      <c r="EV17" s="145"/>
      <c r="EW17" s="145"/>
      <c r="EX17" s="145"/>
      <c r="EY17" s="145"/>
      <c r="EZ17" s="72"/>
      <c r="FA17" s="21"/>
    </row>
    <row r="18" spans="3:157" ht="15" customHeight="1">
      <c r="C18" s="1265"/>
      <c r="D18" s="1266"/>
      <c r="E18" s="155"/>
      <c r="G18" s="7" t="s">
        <v>156</v>
      </c>
      <c r="O18" s="67"/>
      <c r="P18" s="155"/>
      <c r="R18" s="7" t="s">
        <v>157</v>
      </c>
      <c r="AD18" s="67"/>
      <c r="AE18" s="157" t="s">
        <v>158</v>
      </c>
      <c r="AF18" s="157"/>
      <c r="AG18" s="157"/>
      <c r="AH18" s="157"/>
      <c r="AI18" s="157"/>
      <c r="AJ18" s="157"/>
      <c r="AK18" s="157"/>
      <c r="AL18" s="157"/>
      <c r="AM18" s="157"/>
      <c r="AN18" s="157"/>
      <c r="AO18" s="157"/>
      <c r="AP18" s="157"/>
      <c r="AQ18" s="157"/>
      <c r="AR18" s="1462" t="s">
        <v>159</v>
      </c>
      <c r="AS18" s="1462"/>
      <c r="AT18" s="1462"/>
      <c r="AU18" s="1462"/>
      <c r="AV18" s="1462"/>
      <c r="AW18" s="1462"/>
      <c r="AX18" s="1462"/>
      <c r="AY18" s="1463" t="s">
        <v>160</v>
      </c>
      <c r="AZ18" s="1464"/>
      <c r="BA18" s="1274"/>
      <c r="BB18" s="1274"/>
      <c r="BC18" s="1274"/>
      <c r="BD18" s="1274"/>
      <c r="BE18" s="1274"/>
      <c r="BF18" s="1274"/>
      <c r="BG18" s="1274"/>
      <c r="BH18" s="1274"/>
      <c r="BI18" s="1274"/>
      <c r="BJ18" s="1274"/>
      <c r="BK18" s="1274"/>
      <c r="BL18" s="1274"/>
      <c r="BM18" s="1274"/>
      <c r="BN18" s="1274"/>
      <c r="BO18" s="1274"/>
      <c r="BP18" s="1274"/>
      <c r="BQ18" s="1274"/>
      <c r="BR18" s="1274"/>
      <c r="BS18" s="1275"/>
      <c r="BT18" s="146"/>
      <c r="CD18"/>
      <c r="CE18"/>
      <c r="CF18"/>
      <c r="CG18"/>
      <c r="CH18"/>
      <c r="CJ18" s="1265"/>
      <c r="CK18" s="1266"/>
      <c r="CL18" s="330" t="s">
        <v>348</v>
      </c>
      <c r="CN18" s="7" t="s">
        <v>156</v>
      </c>
      <c r="CV18" s="67"/>
      <c r="CW18" s="155" t="s">
        <v>348</v>
      </c>
      <c r="CY18" s="7" t="s">
        <v>157</v>
      </c>
      <c r="DK18" s="67"/>
      <c r="DL18" s="157" t="s">
        <v>158</v>
      </c>
      <c r="DM18" s="157"/>
      <c r="DN18" s="157"/>
      <c r="DO18" s="157"/>
      <c r="DP18" s="157"/>
      <c r="DQ18" s="157"/>
      <c r="DR18" s="157"/>
      <c r="DS18" s="157"/>
      <c r="DT18" s="157"/>
      <c r="DU18" s="157"/>
      <c r="DV18" s="157"/>
      <c r="DW18" s="157"/>
      <c r="DX18" s="157"/>
      <c r="DY18" s="157"/>
      <c r="DZ18" s="22" t="s">
        <v>349</v>
      </c>
      <c r="EA18" s="157"/>
      <c r="EB18" s="157"/>
      <c r="EC18" s="157"/>
      <c r="ED18" s="157"/>
      <c r="EE18" s="157"/>
      <c r="EF18" s="157"/>
      <c r="EG18" s="73"/>
      <c r="EH18" s="1273" t="s">
        <v>350</v>
      </c>
      <c r="EI18" s="1274"/>
      <c r="EJ18" s="1274"/>
      <c r="EK18" s="1274"/>
      <c r="EL18" s="1274"/>
      <c r="EM18" s="1274"/>
      <c r="EN18" s="1274"/>
      <c r="EO18" s="1274"/>
      <c r="EP18" s="1274"/>
      <c r="EQ18" s="1274"/>
      <c r="ER18" s="1274"/>
      <c r="ES18" s="1274"/>
      <c r="ET18" s="1274"/>
      <c r="EU18" s="1274"/>
      <c r="EV18" s="1274"/>
      <c r="EW18" s="1274"/>
      <c r="EX18" s="1274"/>
      <c r="EY18" s="1274"/>
      <c r="EZ18" s="1275"/>
      <c r="FA18" s="21"/>
    </row>
    <row r="19" spans="3:157" ht="15" customHeight="1">
      <c r="C19" s="1265"/>
      <c r="D19" s="1266"/>
      <c r="E19" s="155"/>
      <c r="G19" s="7" t="s">
        <v>161</v>
      </c>
      <c r="O19" s="67"/>
      <c r="P19" s="155" t="s">
        <v>144</v>
      </c>
      <c r="R19" s="7" t="s">
        <v>162</v>
      </c>
      <c r="W19" s="7" t="s">
        <v>163</v>
      </c>
      <c r="AD19" s="67" t="s">
        <v>145</v>
      </c>
      <c r="AE19" s="157" t="s">
        <v>164</v>
      </c>
      <c r="AF19" s="157"/>
      <c r="AG19" s="157"/>
      <c r="AH19" s="157"/>
      <c r="AI19" s="157"/>
      <c r="AJ19" s="157"/>
      <c r="AK19" s="157"/>
      <c r="AL19" s="157"/>
      <c r="AM19" s="157"/>
      <c r="AN19" s="157"/>
      <c r="AO19" s="157"/>
      <c r="AP19" s="157"/>
      <c r="AQ19" s="157"/>
      <c r="AR19" s="1465" t="s">
        <v>159</v>
      </c>
      <c r="AS19" s="1465"/>
      <c r="AT19" s="1465"/>
      <c r="AU19" s="1465"/>
      <c r="AV19" s="1465"/>
      <c r="AW19" s="1465"/>
      <c r="AX19" s="1465"/>
      <c r="AY19" s="1262" t="s">
        <v>160</v>
      </c>
      <c r="AZ19" s="1466"/>
      <c r="BA19" s="1274"/>
      <c r="BB19" s="1274"/>
      <c r="BC19" s="1274"/>
      <c r="BD19" s="1274"/>
      <c r="BE19" s="1274"/>
      <c r="BF19" s="1274"/>
      <c r="BG19" s="1274"/>
      <c r="BH19" s="1274"/>
      <c r="BI19" s="1274"/>
      <c r="BJ19" s="1274"/>
      <c r="BK19" s="1274"/>
      <c r="BL19" s="1274"/>
      <c r="BM19" s="1274"/>
      <c r="BN19" s="1274"/>
      <c r="BO19" s="1274"/>
      <c r="BP19" s="1274"/>
      <c r="BQ19" s="1274"/>
      <c r="BR19" s="1274"/>
      <c r="BS19" s="1275"/>
      <c r="BT19" s="146"/>
      <c r="CD19"/>
      <c r="CE19"/>
      <c r="CF19"/>
      <c r="CG19"/>
      <c r="CH19"/>
      <c r="CJ19" s="1265"/>
      <c r="CK19" s="1266"/>
      <c r="CL19" s="330" t="s">
        <v>351</v>
      </c>
      <c r="CN19" s="7" t="s">
        <v>161</v>
      </c>
      <c r="CV19" s="67"/>
      <c r="CW19" s="155" t="s">
        <v>144</v>
      </c>
      <c r="CX19" s="7" t="s">
        <v>348</v>
      </c>
      <c r="CY19" s="7" t="s">
        <v>162</v>
      </c>
      <c r="DC19" s="7" t="s">
        <v>351</v>
      </c>
      <c r="DD19" s="7" t="s">
        <v>163</v>
      </c>
      <c r="DG19" s="7" t="s">
        <v>352</v>
      </c>
      <c r="DK19" s="67" t="s">
        <v>145</v>
      </c>
      <c r="DL19" s="157" t="s">
        <v>164</v>
      </c>
      <c r="DM19" s="157"/>
      <c r="DN19" s="157"/>
      <c r="DO19" s="157"/>
      <c r="DP19" s="157"/>
      <c r="DQ19" s="157"/>
      <c r="DR19" s="157"/>
      <c r="DS19" s="157"/>
      <c r="DT19" s="157"/>
      <c r="DU19" s="157"/>
      <c r="DV19" s="157"/>
      <c r="DW19" s="157"/>
      <c r="DX19" s="157"/>
      <c r="DY19" s="157"/>
      <c r="DZ19" s="22" t="s">
        <v>349</v>
      </c>
      <c r="EA19" s="157"/>
      <c r="EB19" s="157"/>
      <c r="EC19" s="157"/>
      <c r="ED19" s="157"/>
      <c r="EE19" s="157"/>
      <c r="EF19" s="157"/>
      <c r="EG19" s="73"/>
      <c r="EH19" s="1274"/>
      <c r="EI19" s="1274"/>
      <c r="EJ19" s="1274"/>
      <c r="EK19" s="1274"/>
      <c r="EL19" s="1274"/>
      <c r="EM19" s="1274"/>
      <c r="EN19" s="1274"/>
      <c r="EO19" s="1274"/>
      <c r="EP19" s="1274"/>
      <c r="EQ19" s="1274"/>
      <c r="ER19" s="1274"/>
      <c r="ES19" s="1274"/>
      <c r="ET19" s="1274"/>
      <c r="EU19" s="1274"/>
      <c r="EV19" s="1274"/>
      <c r="EW19" s="1274"/>
      <c r="EX19" s="1274"/>
      <c r="EY19" s="1274"/>
      <c r="EZ19" s="1275"/>
      <c r="FA19" s="21"/>
    </row>
    <row r="20" spans="3:157" ht="15" customHeight="1" thickBot="1">
      <c r="C20" s="1267"/>
      <c r="D20" s="1268"/>
      <c r="E20" s="1430" t="s">
        <v>165</v>
      </c>
      <c r="F20" s="1431"/>
      <c r="G20" s="1431"/>
      <c r="H20" s="1431"/>
      <c r="I20" s="1446">
        <v>44824</v>
      </c>
      <c r="J20" s="1446"/>
      <c r="K20" s="1446"/>
      <c r="L20" s="1446"/>
      <c r="M20" s="1446"/>
      <c r="N20" s="1446"/>
      <c r="O20" s="1447"/>
      <c r="P20" s="74"/>
      <c r="Q20" s="158"/>
      <c r="R20" s="158"/>
      <c r="S20" s="158"/>
      <c r="T20" s="158"/>
      <c r="U20" s="158"/>
      <c r="V20" s="158"/>
      <c r="W20" s="158"/>
      <c r="X20" s="158"/>
      <c r="Y20" s="158"/>
      <c r="Z20" s="158"/>
      <c r="AA20" s="158"/>
      <c r="AB20" s="158"/>
      <c r="AC20" s="158"/>
      <c r="AD20" s="69"/>
      <c r="AE20" s="1259" t="s">
        <v>166</v>
      </c>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448"/>
      <c r="BA20" s="1276"/>
      <c r="BB20" s="1276"/>
      <c r="BC20" s="1276"/>
      <c r="BD20" s="1276"/>
      <c r="BE20" s="1276"/>
      <c r="BF20" s="1276"/>
      <c r="BG20" s="1276"/>
      <c r="BH20" s="1276"/>
      <c r="BI20" s="1276"/>
      <c r="BJ20" s="1276"/>
      <c r="BK20" s="1276"/>
      <c r="BL20" s="1276"/>
      <c r="BM20" s="1276"/>
      <c r="BN20" s="1276"/>
      <c r="BO20" s="1276"/>
      <c r="BP20" s="1276"/>
      <c r="BQ20" s="1276"/>
      <c r="BR20" s="1276"/>
      <c r="BS20" s="1277"/>
      <c r="BT20" s="146"/>
      <c r="CD20"/>
      <c r="CE20"/>
      <c r="CF20"/>
      <c r="CG20"/>
      <c r="CH20"/>
      <c r="CJ20" s="1267"/>
      <c r="CK20" s="1268"/>
      <c r="CL20" s="1278" t="s">
        <v>353</v>
      </c>
      <c r="CM20" s="1279"/>
      <c r="CN20" s="1279"/>
      <c r="CO20" s="1279"/>
      <c r="CP20" s="1279"/>
      <c r="CQ20" s="1279"/>
      <c r="CR20" s="1279"/>
      <c r="CS20" s="1279"/>
      <c r="CT20" s="1279"/>
      <c r="CU20" s="1279"/>
      <c r="CV20" s="1280"/>
      <c r="CW20" s="74"/>
      <c r="CX20" s="158"/>
      <c r="CY20" s="158"/>
      <c r="CZ20" s="158"/>
      <c r="DA20" s="158"/>
      <c r="DB20" s="158"/>
      <c r="DC20" s="158"/>
      <c r="DD20" s="158"/>
      <c r="DE20" s="158"/>
      <c r="DF20" s="158"/>
      <c r="DG20" s="158"/>
      <c r="DH20" s="158"/>
      <c r="DI20" s="158"/>
      <c r="DJ20" s="158"/>
      <c r="DK20" s="69"/>
      <c r="DL20" s="159" t="s">
        <v>354</v>
      </c>
      <c r="DM20" s="159"/>
      <c r="DN20" s="159"/>
      <c r="DO20" s="159"/>
      <c r="DP20" s="159"/>
      <c r="DQ20" s="159"/>
      <c r="DR20" s="159"/>
      <c r="DS20" s="159"/>
      <c r="DT20" s="159"/>
      <c r="DU20" s="159"/>
      <c r="DV20" s="159"/>
      <c r="DW20" s="159"/>
      <c r="DX20" s="159"/>
      <c r="DY20" s="159"/>
      <c r="DZ20" s="23" t="s">
        <v>349</v>
      </c>
      <c r="EA20" s="159"/>
      <c r="EB20" s="159"/>
      <c r="EC20" s="159"/>
      <c r="ED20" s="159"/>
      <c r="EE20" s="159"/>
      <c r="EF20" s="159"/>
      <c r="EG20" s="161"/>
      <c r="EH20" s="1276"/>
      <c r="EI20" s="1276"/>
      <c r="EJ20" s="1276"/>
      <c r="EK20" s="1276"/>
      <c r="EL20" s="1276"/>
      <c r="EM20" s="1276"/>
      <c r="EN20" s="1276"/>
      <c r="EO20" s="1276"/>
      <c r="EP20" s="1276"/>
      <c r="EQ20" s="1276"/>
      <c r="ER20" s="1276"/>
      <c r="ES20" s="1276"/>
      <c r="ET20" s="1276"/>
      <c r="EU20" s="1276"/>
      <c r="EV20" s="1276"/>
      <c r="EW20" s="1276"/>
      <c r="EX20" s="1276"/>
      <c r="EY20" s="1276"/>
      <c r="EZ20" s="1277"/>
      <c r="FA20" s="21"/>
    </row>
    <row r="21" spans="3:157" ht="8.25" customHeight="1" thickBot="1">
      <c r="CD21"/>
      <c r="CE21"/>
      <c r="CF21"/>
      <c r="CG21"/>
      <c r="CH21"/>
      <c r="EP21" s="147"/>
      <c r="EQ21" s="147"/>
    </row>
    <row r="22" spans="3:157" ht="30" customHeight="1" thickBot="1">
      <c r="C22" s="1231" t="s">
        <v>167</v>
      </c>
      <c r="D22" s="1021"/>
      <c r="E22" s="1021"/>
      <c r="F22" s="1021"/>
      <c r="G22" s="1021"/>
      <c r="H22" s="1021"/>
      <c r="I22" s="1021"/>
      <c r="J22" s="1021"/>
      <c r="K22" s="1021"/>
      <c r="L22" s="1021"/>
      <c r="M22" s="1025" t="s">
        <v>168</v>
      </c>
      <c r="N22" s="1021"/>
      <c r="O22" s="1021"/>
      <c r="P22" s="1021"/>
      <c r="Q22" s="1232" t="s">
        <v>169</v>
      </c>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2" t="s">
        <v>170</v>
      </c>
      <c r="AM22" s="1233"/>
      <c r="AN22" s="1233"/>
      <c r="AO22" s="1233"/>
      <c r="AP22" s="1233"/>
      <c r="AQ22" s="1233"/>
      <c r="AR22" s="1233"/>
      <c r="AS22" s="1233"/>
      <c r="AT22" s="1233"/>
      <c r="AU22" s="1233"/>
      <c r="AV22" s="1233"/>
      <c r="AW22" s="1233"/>
      <c r="AX22" s="1233"/>
      <c r="AY22" s="1233"/>
      <c r="AZ22" s="1233"/>
      <c r="BA22" s="1233"/>
      <c r="BB22" s="1233"/>
      <c r="BC22" s="1233"/>
      <c r="BD22" s="1233"/>
      <c r="BE22" s="1233"/>
      <c r="BF22" s="1234"/>
      <c r="BG22" s="144"/>
      <c r="BH22" s="429" t="s">
        <v>171</v>
      </c>
      <c r="BI22" s="418"/>
      <c r="BJ22" s="418"/>
      <c r="BK22" s="418"/>
      <c r="BL22" s="418"/>
      <c r="BM22" s="418"/>
      <c r="BN22" s="418"/>
      <c r="BO22" s="418"/>
      <c r="BP22" s="418"/>
      <c r="BQ22" s="418"/>
      <c r="BR22" s="418"/>
      <c r="BS22" s="426"/>
      <c r="BT22" s="144"/>
      <c r="BW22" s="478" t="s">
        <v>172</v>
      </c>
      <c r="BX22" s="479"/>
      <c r="BY22" s="479"/>
      <c r="BZ22" s="479"/>
      <c r="CA22" s="479"/>
      <c r="CB22" s="479"/>
      <c r="CC22" s="479"/>
      <c r="CD22" s="479"/>
      <c r="CE22" s="479"/>
      <c r="CF22" s="479"/>
      <c r="CG22" s="479"/>
      <c r="CH22" s="480"/>
      <c r="CJ22" s="1231" t="s">
        <v>167</v>
      </c>
      <c r="CK22" s="1021"/>
      <c r="CL22" s="1021"/>
      <c r="CM22" s="1021"/>
      <c r="CN22" s="1021"/>
      <c r="CO22" s="1021"/>
      <c r="CP22" s="1021"/>
      <c r="CQ22" s="1021"/>
      <c r="CR22" s="1021"/>
      <c r="CS22" s="1021"/>
      <c r="CT22" s="1025" t="s">
        <v>168</v>
      </c>
      <c r="CU22" s="1021"/>
      <c r="CV22" s="1021"/>
      <c r="CW22" s="1021"/>
      <c r="CX22" s="1232" t="s">
        <v>169</v>
      </c>
      <c r="CY22" s="1233"/>
      <c r="CZ22" s="1233"/>
      <c r="DA22" s="1233"/>
      <c r="DB22" s="1233"/>
      <c r="DC22" s="1233"/>
      <c r="DD22" s="1233"/>
      <c r="DE22" s="1233"/>
      <c r="DF22" s="1233"/>
      <c r="DG22" s="1233"/>
      <c r="DH22" s="1233"/>
      <c r="DI22" s="1233"/>
      <c r="DJ22" s="1233"/>
      <c r="DK22" s="1233"/>
      <c r="DL22" s="1233"/>
      <c r="DM22" s="1233"/>
      <c r="DN22" s="1233"/>
      <c r="DO22" s="1233"/>
      <c r="DP22" s="1233"/>
      <c r="DQ22" s="1233"/>
      <c r="DR22" s="1233"/>
      <c r="DS22" s="1232" t="s">
        <v>170</v>
      </c>
      <c r="DT22" s="1233"/>
      <c r="DU22" s="1233"/>
      <c r="DV22" s="1233"/>
      <c r="DW22" s="1233"/>
      <c r="DX22" s="1233"/>
      <c r="DY22" s="1233"/>
      <c r="DZ22" s="1233"/>
      <c r="EA22" s="1233"/>
      <c r="EB22" s="1233"/>
      <c r="EC22" s="1233"/>
      <c r="ED22" s="1233"/>
      <c r="EE22" s="1233"/>
      <c r="EF22" s="1233"/>
      <c r="EG22" s="1233"/>
      <c r="EH22" s="1233"/>
      <c r="EI22" s="1233"/>
      <c r="EJ22" s="1233"/>
      <c r="EK22" s="1233"/>
      <c r="EL22" s="1233"/>
      <c r="EM22" s="1234"/>
      <c r="EN22" s="144"/>
      <c r="EO22" s="1235" t="s">
        <v>171</v>
      </c>
      <c r="EP22" s="1028"/>
      <c r="EQ22" s="1028"/>
      <c r="ER22" s="1028"/>
      <c r="ES22" s="1028"/>
      <c r="ET22" s="1028"/>
      <c r="EU22" s="1028"/>
      <c r="EV22" s="1028"/>
      <c r="EW22" s="1028"/>
      <c r="EX22" s="1028"/>
      <c r="EY22" s="1028"/>
      <c r="EZ22" s="1105"/>
    </row>
    <row r="23" spans="3:157" ht="29.1" customHeight="1">
      <c r="C23" s="471" t="s">
        <v>173</v>
      </c>
      <c r="D23" s="472"/>
      <c r="E23" s="472"/>
      <c r="F23" s="472"/>
      <c r="G23" s="472"/>
      <c r="H23" s="472"/>
      <c r="I23" s="472"/>
      <c r="J23" s="472"/>
      <c r="K23" s="472"/>
      <c r="L23" s="473"/>
      <c r="M23" s="1238">
        <v>60</v>
      </c>
      <c r="N23" s="1239"/>
      <c r="O23" s="1239"/>
      <c r="P23" s="1239"/>
      <c r="Q23" s="1240"/>
      <c r="R23" s="1241"/>
      <c r="S23" s="1241"/>
      <c r="T23" s="1241"/>
      <c r="U23" s="1241"/>
      <c r="V23" s="1241"/>
      <c r="W23" s="1241"/>
      <c r="X23" s="1241"/>
      <c r="Y23" s="1241"/>
      <c r="Z23" s="1241"/>
      <c r="AA23" s="1241"/>
      <c r="AB23" s="1241"/>
      <c r="AC23" s="1241"/>
      <c r="AD23" s="1241"/>
      <c r="AE23" s="1241"/>
      <c r="AF23" s="1241"/>
      <c r="AG23" s="1241"/>
      <c r="AH23" s="1241"/>
      <c r="AI23" s="1241"/>
      <c r="AJ23" s="1241"/>
      <c r="AK23" s="1242"/>
      <c r="AL23" s="1249" t="s">
        <v>355</v>
      </c>
      <c r="AM23" s="1250"/>
      <c r="AN23" s="1250"/>
      <c r="AO23" s="1250"/>
      <c r="AP23" s="1250"/>
      <c r="AQ23" s="1250"/>
      <c r="AR23" s="1250"/>
      <c r="AS23" s="1250"/>
      <c r="AT23" s="1250"/>
      <c r="AU23" s="1250"/>
      <c r="AV23" s="1250"/>
      <c r="AW23" s="1250"/>
      <c r="AX23" s="1422"/>
      <c r="AY23" s="1250">
        <v>198060</v>
      </c>
      <c r="AZ23" s="1250"/>
      <c r="BA23" s="1250"/>
      <c r="BB23" s="1250"/>
      <c r="BC23" s="1250"/>
      <c r="BD23" s="1250"/>
      <c r="BE23" s="1250"/>
      <c r="BF23" s="1423"/>
      <c r="BG23" s="144"/>
      <c r="BH23" s="429" t="s">
        <v>174</v>
      </c>
      <c r="BI23" s="430"/>
      <c r="BJ23" s="430"/>
      <c r="BK23" s="430"/>
      <c r="BL23" s="430"/>
      <c r="BM23" s="430"/>
      <c r="BN23" s="430"/>
      <c r="BO23" s="430"/>
      <c r="BP23" s="430"/>
      <c r="BQ23" s="430"/>
      <c r="BR23" s="430"/>
      <c r="BS23" s="431"/>
      <c r="BT23" s="79"/>
      <c r="BW23" s="429" t="s">
        <v>174</v>
      </c>
      <c r="BX23" s="430"/>
      <c r="BY23" s="430"/>
      <c r="BZ23" s="430"/>
      <c r="CA23" s="430"/>
      <c r="CB23" s="430"/>
      <c r="CC23" s="430"/>
      <c r="CD23" s="430"/>
      <c r="CE23" s="430"/>
      <c r="CF23" s="430"/>
      <c r="CG23" s="430"/>
      <c r="CH23" s="431"/>
      <c r="CJ23" s="1236" t="s">
        <v>173</v>
      </c>
      <c r="CK23" s="1237"/>
      <c r="CL23" s="1237"/>
      <c r="CM23" s="1237"/>
      <c r="CN23" s="1237"/>
      <c r="CO23" s="1237"/>
      <c r="CP23" s="1237"/>
      <c r="CQ23" s="1237"/>
      <c r="CR23" s="1237"/>
      <c r="CS23" s="1237"/>
      <c r="CT23" s="1238">
        <v>60</v>
      </c>
      <c r="CU23" s="1239"/>
      <c r="CV23" s="1239"/>
      <c r="CW23" s="1239"/>
      <c r="CX23" s="1240"/>
      <c r="CY23" s="1241"/>
      <c r="CZ23" s="1241"/>
      <c r="DA23" s="1241"/>
      <c r="DB23" s="1241"/>
      <c r="DC23" s="1241"/>
      <c r="DD23" s="1241"/>
      <c r="DE23" s="1241"/>
      <c r="DF23" s="1241"/>
      <c r="DG23" s="1241"/>
      <c r="DH23" s="1241"/>
      <c r="DI23" s="1241"/>
      <c r="DJ23" s="1241"/>
      <c r="DK23" s="1241"/>
      <c r="DL23" s="1241"/>
      <c r="DM23" s="1241"/>
      <c r="DN23" s="1241"/>
      <c r="DO23" s="1241"/>
      <c r="DP23" s="1241"/>
      <c r="DQ23" s="1241"/>
      <c r="DR23" s="1242"/>
      <c r="DS23" s="1249" t="s">
        <v>355</v>
      </c>
      <c r="DT23" s="1250"/>
      <c r="DU23" s="1250"/>
      <c r="DV23" s="1250"/>
      <c r="DW23" s="1250"/>
      <c r="DX23" s="1250"/>
      <c r="DY23" s="1250"/>
      <c r="DZ23" s="1250"/>
      <c r="EA23" s="1250"/>
      <c r="EB23" s="1250"/>
      <c r="EC23" s="1250"/>
      <c r="ED23" s="1250"/>
      <c r="EE23" s="1250"/>
      <c r="EF23" s="1251">
        <v>198060</v>
      </c>
      <c r="EG23" s="1252"/>
      <c r="EH23" s="1252"/>
      <c r="EI23" s="1252"/>
      <c r="EJ23" s="1252"/>
      <c r="EK23" s="1252"/>
      <c r="EL23" s="1252"/>
      <c r="EM23" s="1253"/>
      <c r="EN23" s="144"/>
      <c r="EO23" s="1235" t="s">
        <v>174</v>
      </c>
      <c r="EP23" s="1132"/>
      <c r="EQ23" s="1132"/>
      <c r="ER23" s="1132"/>
      <c r="ES23" s="1132"/>
      <c r="ET23" s="1132"/>
      <c r="EU23" s="1132"/>
      <c r="EV23" s="1132"/>
      <c r="EW23" s="1132"/>
      <c r="EX23" s="1132"/>
      <c r="EY23" s="1132"/>
      <c r="EZ23" s="1254"/>
    </row>
    <row r="24" spans="3:157" ht="29.1" customHeight="1">
      <c r="C24" s="989" t="s">
        <v>175</v>
      </c>
      <c r="D24" s="990"/>
      <c r="E24" s="990"/>
      <c r="F24" s="990"/>
      <c r="G24" s="990"/>
      <c r="H24" s="990"/>
      <c r="I24" s="990"/>
      <c r="J24" s="990"/>
      <c r="K24" s="990"/>
      <c r="L24" s="990"/>
      <c r="M24" s="991">
        <v>60</v>
      </c>
      <c r="N24" s="992"/>
      <c r="O24" s="992"/>
      <c r="P24" s="992"/>
      <c r="Q24" s="1243"/>
      <c r="R24" s="1244"/>
      <c r="S24" s="1244"/>
      <c r="T24" s="1244"/>
      <c r="U24" s="1244"/>
      <c r="V24" s="1244"/>
      <c r="W24" s="1244"/>
      <c r="X24" s="1244"/>
      <c r="Y24" s="1244"/>
      <c r="Z24" s="1244"/>
      <c r="AA24" s="1244"/>
      <c r="AB24" s="1244"/>
      <c r="AC24" s="1244"/>
      <c r="AD24" s="1244"/>
      <c r="AE24" s="1244"/>
      <c r="AF24" s="1244"/>
      <c r="AG24" s="1244"/>
      <c r="AH24" s="1244"/>
      <c r="AI24" s="1244"/>
      <c r="AJ24" s="1244"/>
      <c r="AK24" s="1245"/>
      <c r="AL24" s="993" t="s">
        <v>356</v>
      </c>
      <c r="AM24" s="987"/>
      <c r="AN24" s="987"/>
      <c r="AO24" s="987"/>
      <c r="AP24" s="987"/>
      <c r="AQ24" s="987"/>
      <c r="AR24" s="987"/>
      <c r="AS24" s="987"/>
      <c r="AT24" s="987"/>
      <c r="AU24" s="987"/>
      <c r="AV24" s="987"/>
      <c r="AW24" s="987"/>
      <c r="AX24" s="994"/>
      <c r="AY24" s="987">
        <v>1960</v>
      </c>
      <c r="AZ24" s="987"/>
      <c r="BA24" s="987"/>
      <c r="BB24" s="987"/>
      <c r="BC24" s="987"/>
      <c r="BD24" s="987"/>
      <c r="BE24" s="987"/>
      <c r="BF24" s="988"/>
      <c r="BG24" s="144"/>
      <c r="BH24" s="461"/>
      <c r="BI24" s="462"/>
      <c r="BJ24" s="462"/>
      <c r="BK24" s="462"/>
      <c r="BL24" s="462"/>
      <c r="BM24" s="462"/>
      <c r="BN24" s="462"/>
      <c r="BO24" s="462"/>
      <c r="BP24" s="462"/>
      <c r="BQ24" s="462"/>
      <c r="BR24" s="463" t="s">
        <v>176</v>
      </c>
      <c r="BS24" s="464"/>
      <c r="BT24" s="60"/>
      <c r="BV24" s="136" t="s">
        <v>177</v>
      </c>
      <c r="BW24" s="461"/>
      <c r="BX24" s="462"/>
      <c r="BY24" s="462"/>
      <c r="BZ24" s="462"/>
      <c r="CA24" s="462"/>
      <c r="CB24" s="462"/>
      <c r="CC24" s="462"/>
      <c r="CD24" s="462"/>
      <c r="CE24" s="462"/>
      <c r="CF24" s="462"/>
      <c r="CG24" s="463" t="s">
        <v>176</v>
      </c>
      <c r="CH24" s="464"/>
      <c r="CI24" s="136" t="s">
        <v>177</v>
      </c>
      <c r="CJ24" s="989" t="s">
        <v>175</v>
      </c>
      <c r="CK24" s="990"/>
      <c r="CL24" s="990"/>
      <c r="CM24" s="990"/>
      <c r="CN24" s="990"/>
      <c r="CO24" s="990"/>
      <c r="CP24" s="990"/>
      <c r="CQ24" s="990"/>
      <c r="CR24" s="990"/>
      <c r="CS24" s="990"/>
      <c r="CT24" s="991">
        <v>60</v>
      </c>
      <c r="CU24" s="992"/>
      <c r="CV24" s="992"/>
      <c r="CW24" s="992"/>
      <c r="CX24" s="1243"/>
      <c r="CY24" s="1244"/>
      <c r="CZ24" s="1244"/>
      <c r="DA24" s="1244"/>
      <c r="DB24" s="1244"/>
      <c r="DC24" s="1244"/>
      <c r="DD24" s="1244"/>
      <c r="DE24" s="1244"/>
      <c r="DF24" s="1244"/>
      <c r="DG24" s="1244"/>
      <c r="DH24" s="1244"/>
      <c r="DI24" s="1244"/>
      <c r="DJ24" s="1244"/>
      <c r="DK24" s="1244"/>
      <c r="DL24" s="1244"/>
      <c r="DM24" s="1244"/>
      <c r="DN24" s="1244"/>
      <c r="DO24" s="1244"/>
      <c r="DP24" s="1244"/>
      <c r="DQ24" s="1244"/>
      <c r="DR24" s="1245"/>
      <c r="DS24" s="1209" t="s">
        <v>356</v>
      </c>
      <c r="DT24" s="987"/>
      <c r="DU24" s="987"/>
      <c r="DV24" s="987"/>
      <c r="DW24" s="987"/>
      <c r="DX24" s="987"/>
      <c r="DY24" s="987"/>
      <c r="DZ24" s="987"/>
      <c r="EA24" s="987"/>
      <c r="EB24" s="987"/>
      <c r="EC24" s="987"/>
      <c r="ED24" s="987"/>
      <c r="EE24" s="987"/>
      <c r="EF24" s="1187">
        <v>1960</v>
      </c>
      <c r="EG24" s="1188"/>
      <c r="EH24" s="1188"/>
      <c r="EI24" s="1188"/>
      <c r="EJ24" s="1188"/>
      <c r="EK24" s="1188"/>
      <c r="EL24" s="1188"/>
      <c r="EM24" s="1189"/>
      <c r="EN24" s="144"/>
      <c r="EO24" s="1225"/>
      <c r="EP24" s="1226"/>
      <c r="EQ24" s="1226"/>
      <c r="ER24" s="1226"/>
      <c r="ES24" s="1226"/>
      <c r="ET24" s="1226"/>
      <c r="EU24" s="1226"/>
      <c r="EV24" s="1226"/>
      <c r="EW24" s="1226"/>
      <c r="EX24" s="1226"/>
      <c r="EY24" s="1227" t="s">
        <v>176</v>
      </c>
      <c r="EZ24" s="1228"/>
    </row>
    <row r="25" spans="3:157" ht="29.1" customHeight="1" thickBot="1">
      <c r="C25" s="989" t="s">
        <v>178</v>
      </c>
      <c r="D25" s="990"/>
      <c r="E25" s="990"/>
      <c r="F25" s="990"/>
      <c r="G25" s="990"/>
      <c r="H25" s="990"/>
      <c r="I25" s="990"/>
      <c r="J25" s="990"/>
      <c r="K25" s="990"/>
      <c r="L25" s="990"/>
      <c r="M25" s="991"/>
      <c r="N25" s="992"/>
      <c r="O25" s="992"/>
      <c r="P25" s="992"/>
      <c r="Q25" s="1243"/>
      <c r="R25" s="1244"/>
      <c r="S25" s="1244"/>
      <c r="T25" s="1244"/>
      <c r="U25" s="1244"/>
      <c r="V25" s="1244"/>
      <c r="W25" s="1244"/>
      <c r="X25" s="1244"/>
      <c r="Y25" s="1244"/>
      <c r="Z25" s="1244"/>
      <c r="AA25" s="1244"/>
      <c r="AB25" s="1244"/>
      <c r="AC25" s="1244"/>
      <c r="AD25" s="1244"/>
      <c r="AE25" s="1244"/>
      <c r="AF25" s="1244"/>
      <c r="AG25" s="1244"/>
      <c r="AH25" s="1244"/>
      <c r="AI25" s="1244"/>
      <c r="AJ25" s="1244"/>
      <c r="AK25" s="1245"/>
      <c r="AL25" s="993"/>
      <c r="AM25" s="987"/>
      <c r="AN25" s="987"/>
      <c r="AO25" s="987"/>
      <c r="AP25" s="987"/>
      <c r="AQ25" s="987"/>
      <c r="AR25" s="987"/>
      <c r="AS25" s="987"/>
      <c r="AT25" s="987"/>
      <c r="AU25" s="987"/>
      <c r="AV25" s="987"/>
      <c r="AW25" s="987"/>
      <c r="AX25" s="994"/>
      <c r="AY25" s="987">
        <v>3366</v>
      </c>
      <c r="AZ25" s="987"/>
      <c r="BA25" s="987"/>
      <c r="BB25" s="987"/>
      <c r="BC25" s="987"/>
      <c r="BD25" s="987"/>
      <c r="BE25" s="987"/>
      <c r="BF25" s="988"/>
      <c r="BG25" s="144"/>
      <c r="BH25" s="461"/>
      <c r="BI25" s="462"/>
      <c r="BJ25" s="462"/>
      <c r="BK25" s="462"/>
      <c r="BL25" s="462"/>
      <c r="BM25" s="462"/>
      <c r="BN25" s="462"/>
      <c r="BO25" s="462"/>
      <c r="BP25" s="462"/>
      <c r="BQ25" s="462"/>
      <c r="BR25" s="750" t="s">
        <v>179</v>
      </c>
      <c r="BS25" s="751"/>
      <c r="BT25" s="79"/>
      <c r="BV25" s="136" t="s">
        <v>180</v>
      </c>
      <c r="BW25" s="465"/>
      <c r="BX25" s="466"/>
      <c r="BY25" s="466"/>
      <c r="BZ25" s="466"/>
      <c r="CA25" s="466"/>
      <c r="CB25" s="466"/>
      <c r="CC25" s="466"/>
      <c r="CD25" s="466"/>
      <c r="CE25" s="466"/>
      <c r="CF25" s="466"/>
      <c r="CG25" s="467" t="s">
        <v>179</v>
      </c>
      <c r="CH25" s="468"/>
      <c r="CI25" s="136" t="s">
        <v>180</v>
      </c>
      <c r="CJ25" s="989" t="s">
        <v>357</v>
      </c>
      <c r="CK25" s="990"/>
      <c r="CL25" s="990"/>
      <c r="CM25" s="990"/>
      <c r="CN25" s="990"/>
      <c r="CO25" s="990"/>
      <c r="CP25" s="990"/>
      <c r="CQ25" s="990"/>
      <c r="CR25" s="990"/>
      <c r="CS25" s="990"/>
      <c r="CT25" s="991"/>
      <c r="CU25" s="992"/>
      <c r="CV25" s="992"/>
      <c r="CW25" s="992"/>
      <c r="CX25" s="1243"/>
      <c r="CY25" s="1244"/>
      <c r="CZ25" s="1244"/>
      <c r="DA25" s="1244"/>
      <c r="DB25" s="1244"/>
      <c r="DC25" s="1244"/>
      <c r="DD25" s="1244"/>
      <c r="DE25" s="1244"/>
      <c r="DF25" s="1244"/>
      <c r="DG25" s="1244"/>
      <c r="DH25" s="1244"/>
      <c r="DI25" s="1244"/>
      <c r="DJ25" s="1244"/>
      <c r="DK25" s="1244"/>
      <c r="DL25" s="1244"/>
      <c r="DM25" s="1244"/>
      <c r="DN25" s="1244"/>
      <c r="DO25" s="1244"/>
      <c r="DP25" s="1244"/>
      <c r="DQ25" s="1244"/>
      <c r="DR25" s="1245"/>
      <c r="DS25" s="1209"/>
      <c r="DT25" s="987"/>
      <c r="DU25" s="987"/>
      <c r="DV25" s="987"/>
      <c r="DW25" s="987"/>
      <c r="DX25" s="987"/>
      <c r="DY25" s="987"/>
      <c r="DZ25" s="987"/>
      <c r="EA25" s="987"/>
      <c r="EB25" s="987"/>
      <c r="EC25" s="987"/>
      <c r="ED25" s="987"/>
      <c r="EE25" s="987"/>
      <c r="EF25" s="1187">
        <v>3366</v>
      </c>
      <c r="EG25" s="1188"/>
      <c r="EH25" s="1188"/>
      <c r="EI25" s="1188"/>
      <c r="EJ25" s="1188"/>
      <c r="EK25" s="1188"/>
      <c r="EL25" s="1188"/>
      <c r="EM25" s="1189"/>
      <c r="EN25" s="144"/>
      <c r="EO25" s="1255"/>
      <c r="EP25" s="1256"/>
      <c r="EQ25" s="1256"/>
      <c r="ER25" s="1256"/>
      <c r="ES25" s="1256"/>
      <c r="ET25" s="1256"/>
      <c r="EU25" s="1256"/>
      <c r="EV25" s="1256"/>
      <c r="EW25" s="1256"/>
      <c r="EX25" s="1256"/>
      <c r="EY25" s="1257" t="s">
        <v>179</v>
      </c>
      <c r="EZ25" s="1258"/>
    </row>
    <row r="26" spans="3:157" ht="29.1" customHeight="1">
      <c r="C26" s="989" t="s">
        <v>178</v>
      </c>
      <c r="D26" s="990"/>
      <c r="E26" s="990"/>
      <c r="F26" s="990"/>
      <c r="G26" s="990"/>
      <c r="H26" s="990"/>
      <c r="I26" s="990"/>
      <c r="J26" s="990"/>
      <c r="K26" s="990"/>
      <c r="L26" s="990"/>
      <c r="M26" s="991"/>
      <c r="N26" s="992"/>
      <c r="O26" s="992"/>
      <c r="P26" s="992"/>
      <c r="Q26" s="1243"/>
      <c r="R26" s="1244"/>
      <c r="S26" s="1244"/>
      <c r="T26" s="1244"/>
      <c r="U26" s="1244"/>
      <c r="V26" s="1244"/>
      <c r="W26" s="1244"/>
      <c r="X26" s="1244"/>
      <c r="Y26" s="1244"/>
      <c r="Z26" s="1244"/>
      <c r="AA26" s="1244"/>
      <c r="AB26" s="1244"/>
      <c r="AC26" s="1244"/>
      <c r="AD26" s="1244"/>
      <c r="AE26" s="1244"/>
      <c r="AF26" s="1244"/>
      <c r="AG26" s="1244"/>
      <c r="AH26" s="1244"/>
      <c r="AI26" s="1244"/>
      <c r="AJ26" s="1244"/>
      <c r="AK26" s="1245"/>
      <c r="AL26" s="993" t="s">
        <v>358</v>
      </c>
      <c r="AM26" s="987"/>
      <c r="AN26" s="987"/>
      <c r="AO26" s="987"/>
      <c r="AP26" s="987"/>
      <c r="AQ26" s="987"/>
      <c r="AR26" s="987"/>
      <c r="AS26" s="987"/>
      <c r="AT26" s="987"/>
      <c r="AU26" s="987"/>
      <c r="AV26" s="987"/>
      <c r="AW26" s="987"/>
      <c r="AX26" s="994"/>
      <c r="AY26" s="987">
        <v>2976</v>
      </c>
      <c r="AZ26" s="987"/>
      <c r="BA26" s="987"/>
      <c r="BB26" s="987"/>
      <c r="BC26" s="987"/>
      <c r="BD26" s="987"/>
      <c r="BE26" s="987"/>
      <c r="BF26" s="988"/>
      <c r="BG26" s="144"/>
      <c r="BH26" s="461"/>
      <c r="BI26" s="462"/>
      <c r="BJ26" s="462"/>
      <c r="BK26" s="462"/>
      <c r="BL26" s="462"/>
      <c r="BM26" s="462"/>
      <c r="BN26" s="462"/>
      <c r="BO26" s="462"/>
      <c r="BP26" s="462"/>
      <c r="BQ26" s="462"/>
      <c r="BR26" s="463" t="s">
        <v>179</v>
      </c>
      <c r="BS26" s="464"/>
      <c r="BT26" s="60"/>
      <c r="BV26" s="136" t="s">
        <v>181</v>
      </c>
      <c r="BW26"/>
      <c r="BX26"/>
      <c r="BY26"/>
      <c r="BZ26"/>
      <c r="CA26"/>
      <c r="CB26"/>
      <c r="CC26"/>
      <c r="CD26"/>
      <c r="CE26"/>
      <c r="CF26"/>
      <c r="CG26"/>
      <c r="CH26"/>
      <c r="CJ26" s="989" t="s">
        <v>359</v>
      </c>
      <c r="CK26" s="990"/>
      <c r="CL26" s="990"/>
      <c r="CM26" s="990"/>
      <c r="CN26" s="990"/>
      <c r="CO26" s="990"/>
      <c r="CP26" s="990"/>
      <c r="CQ26" s="990"/>
      <c r="CR26" s="990"/>
      <c r="CS26" s="990"/>
      <c r="CT26" s="991"/>
      <c r="CU26" s="992"/>
      <c r="CV26" s="992"/>
      <c r="CW26" s="992"/>
      <c r="CX26" s="1243"/>
      <c r="CY26" s="1244"/>
      <c r="CZ26" s="1244"/>
      <c r="DA26" s="1244"/>
      <c r="DB26" s="1244"/>
      <c r="DC26" s="1244"/>
      <c r="DD26" s="1244"/>
      <c r="DE26" s="1244"/>
      <c r="DF26" s="1244"/>
      <c r="DG26" s="1244"/>
      <c r="DH26" s="1244"/>
      <c r="DI26" s="1244"/>
      <c r="DJ26" s="1244"/>
      <c r="DK26" s="1244"/>
      <c r="DL26" s="1244"/>
      <c r="DM26" s="1244"/>
      <c r="DN26" s="1244"/>
      <c r="DO26" s="1244"/>
      <c r="DP26" s="1244"/>
      <c r="DQ26" s="1244"/>
      <c r="DR26" s="1245"/>
      <c r="DS26" s="1219" t="s">
        <v>358</v>
      </c>
      <c r="DT26" s="1220"/>
      <c r="DU26" s="1220"/>
      <c r="DV26" s="1220"/>
      <c r="DW26" s="1220"/>
      <c r="DX26" s="1220"/>
      <c r="DY26" s="1220"/>
      <c r="DZ26" s="1220"/>
      <c r="EA26" s="1220"/>
      <c r="EB26" s="1220"/>
      <c r="EC26" s="1220"/>
      <c r="ED26" s="1220"/>
      <c r="EE26" s="1221"/>
      <c r="EF26" s="1222">
        <v>2976</v>
      </c>
      <c r="EG26" s="1223"/>
      <c r="EH26" s="1223"/>
      <c r="EI26" s="1223"/>
      <c r="EJ26" s="1223"/>
      <c r="EK26" s="1223"/>
      <c r="EL26" s="1223"/>
      <c r="EM26" s="1224"/>
      <c r="EN26" s="144"/>
      <c r="EO26" s="1225"/>
      <c r="EP26" s="1226"/>
      <c r="EQ26" s="1226"/>
      <c r="ER26" s="1226"/>
      <c r="ES26" s="1226"/>
      <c r="ET26" s="1226"/>
      <c r="EU26" s="1226"/>
      <c r="EV26" s="1226"/>
      <c r="EW26" s="1226"/>
      <c r="EX26" s="1226"/>
      <c r="EY26" s="1227" t="s">
        <v>179</v>
      </c>
      <c r="EZ26" s="1228"/>
    </row>
    <row r="27" spans="3:157" ht="29.1" customHeight="1">
      <c r="C27" s="989" t="s">
        <v>182</v>
      </c>
      <c r="D27" s="990"/>
      <c r="E27" s="990"/>
      <c r="F27" s="990"/>
      <c r="G27" s="990"/>
      <c r="H27" s="990"/>
      <c r="I27" s="990"/>
      <c r="J27" s="990"/>
      <c r="K27" s="990"/>
      <c r="L27" s="990"/>
      <c r="M27" s="991"/>
      <c r="N27" s="992"/>
      <c r="O27" s="992"/>
      <c r="P27" s="992"/>
      <c r="Q27" s="1243"/>
      <c r="R27" s="1244"/>
      <c r="S27" s="1244"/>
      <c r="T27" s="1244"/>
      <c r="U27" s="1244"/>
      <c r="V27" s="1244"/>
      <c r="W27" s="1244"/>
      <c r="X27" s="1244"/>
      <c r="Y27" s="1244"/>
      <c r="Z27" s="1244"/>
      <c r="AA27" s="1244"/>
      <c r="AB27" s="1244"/>
      <c r="AC27" s="1244"/>
      <c r="AD27" s="1244"/>
      <c r="AE27" s="1244"/>
      <c r="AF27" s="1244"/>
      <c r="AG27" s="1244"/>
      <c r="AH27" s="1244"/>
      <c r="AI27" s="1244"/>
      <c r="AJ27" s="1244"/>
      <c r="AK27" s="1245"/>
      <c r="AL27" s="993"/>
      <c r="AM27" s="987"/>
      <c r="AN27" s="987"/>
      <c r="AO27" s="987"/>
      <c r="AP27" s="987"/>
      <c r="AQ27" s="987"/>
      <c r="AR27" s="987"/>
      <c r="AS27" s="987"/>
      <c r="AT27" s="987"/>
      <c r="AU27" s="987"/>
      <c r="AV27" s="987"/>
      <c r="AW27" s="987"/>
      <c r="AX27" s="994"/>
      <c r="AY27" s="987">
        <v>17521</v>
      </c>
      <c r="AZ27" s="987"/>
      <c r="BA27" s="987"/>
      <c r="BB27" s="987"/>
      <c r="BC27" s="987"/>
      <c r="BD27" s="987"/>
      <c r="BE27" s="987"/>
      <c r="BF27" s="988"/>
      <c r="BG27" s="144"/>
      <c r="BH27" s="745" t="s">
        <v>184</v>
      </c>
      <c r="BI27" s="522"/>
      <c r="BJ27" s="522"/>
      <c r="BK27" s="522"/>
      <c r="BL27" s="522"/>
      <c r="BM27" s="522"/>
      <c r="BN27" s="522"/>
      <c r="BO27" s="522"/>
      <c r="BP27" s="522"/>
      <c r="BQ27" s="522"/>
      <c r="BR27" s="522"/>
      <c r="BS27" s="746"/>
      <c r="BT27" s="15"/>
      <c r="CD27"/>
      <c r="CE27"/>
      <c r="CF27"/>
      <c r="CG27"/>
      <c r="CH27"/>
      <c r="CJ27" s="989" t="s">
        <v>360</v>
      </c>
      <c r="CK27" s="990"/>
      <c r="CL27" s="990"/>
      <c r="CM27" s="990"/>
      <c r="CN27" s="990"/>
      <c r="CO27" s="990"/>
      <c r="CP27" s="990"/>
      <c r="CQ27" s="990"/>
      <c r="CR27" s="990"/>
      <c r="CS27" s="990"/>
      <c r="CT27" s="991"/>
      <c r="CU27" s="992"/>
      <c r="CV27" s="992"/>
      <c r="CW27" s="992"/>
      <c r="CX27" s="1243"/>
      <c r="CY27" s="1244"/>
      <c r="CZ27" s="1244"/>
      <c r="DA27" s="1244"/>
      <c r="DB27" s="1244"/>
      <c r="DC27" s="1244"/>
      <c r="DD27" s="1244"/>
      <c r="DE27" s="1244"/>
      <c r="DF27" s="1244"/>
      <c r="DG27" s="1244"/>
      <c r="DH27" s="1244"/>
      <c r="DI27" s="1244"/>
      <c r="DJ27" s="1244"/>
      <c r="DK27" s="1244"/>
      <c r="DL27" s="1244"/>
      <c r="DM27" s="1244"/>
      <c r="DN27" s="1244"/>
      <c r="DO27" s="1244"/>
      <c r="DP27" s="1244"/>
      <c r="DQ27" s="1244"/>
      <c r="DR27" s="1245"/>
      <c r="DS27" s="1209"/>
      <c r="DT27" s="987"/>
      <c r="DU27" s="987"/>
      <c r="DV27" s="987"/>
      <c r="DW27" s="987"/>
      <c r="DX27" s="987"/>
      <c r="DY27" s="987"/>
      <c r="DZ27" s="987"/>
      <c r="EA27" s="987"/>
      <c r="EB27" s="987"/>
      <c r="EC27" s="987"/>
      <c r="ED27" s="987"/>
      <c r="EE27" s="987"/>
      <c r="EF27" s="1187">
        <v>17521</v>
      </c>
      <c r="EG27" s="1188"/>
      <c r="EH27" s="1188"/>
      <c r="EI27" s="1188"/>
      <c r="EJ27" s="1188"/>
      <c r="EK27" s="1188"/>
      <c r="EL27" s="1188"/>
      <c r="EM27" s="1189"/>
      <c r="EN27" s="144"/>
      <c r="EO27" s="1229" t="s">
        <v>184</v>
      </c>
      <c r="EP27" s="1114"/>
      <c r="EQ27" s="1114"/>
      <c r="ER27" s="1114"/>
      <c r="ES27" s="1114"/>
      <c r="ET27" s="1114"/>
      <c r="EU27" s="1114"/>
      <c r="EV27" s="1114"/>
      <c r="EW27" s="1114"/>
      <c r="EX27" s="1114"/>
      <c r="EY27" s="1114"/>
      <c r="EZ27" s="1230"/>
    </row>
    <row r="28" spans="3:157" ht="29.1" customHeight="1">
      <c r="C28" s="989" t="s">
        <v>178</v>
      </c>
      <c r="D28" s="990"/>
      <c r="E28" s="990"/>
      <c r="F28" s="990"/>
      <c r="G28" s="990"/>
      <c r="H28" s="990"/>
      <c r="I28" s="990"/>
      <c r="J28" s="990"/>
      <c r="K28" s="990"/>
      <c r="L28" s="990"/>
      <c r="M28" s="991"/>
      <c r="N28" s="992"/>
      <c r="O28" s="992"/>
      <c r="P28" s="992"/>
      <c r="Q28" s="1243"/>
      <c r="R28" s="1244"/>
      <c r="S28" s="1244"/>
      <c r="T28" s="1244"/>
      <c r="U28" s="1244"/>
      <c r="V28" s="1244"/>
      <c r="W28" s="1244"/>
      <c r="X28" s="1244"/>
      <c r="Y28" s="1244"/>
      <c r="Z28" s="1244"/>
      <c r="AA28" s="1244"/>
      <c r="AB28" s="1244"/>
      <c r="AC28" s="1244"/>
      <c r="AD28" s="1244"/>
      <c r="AE28" s="1244"/>
      <c r="AF28" s="1244"/>
      <c r="AG28" s="1244"/>
      <c r="AH28" s="1244"/>
      <c r="AI28" s="1244"/>
      <c r="AJ28" s="1244"/>
      <c r="AK28" s="1245"/>
      <c r="AL28" s="993"/>
      <c r="AM28" s="987"/>
      <c r="AN28" s="987"/>
      <c r="AO28" s="987"/>
      <c r="AP28" s="987"/>
      <c r="AQ28" s="987"/>
      <c r="AR28" s="987"/>
      <c r="AS28" s="987"/>
      <c r="AT28" s="987"/>
      <c r="AU28" s="987"/>
      <c r="AV28" s="987"/>
      <c r="AW28" s="987"/>
      <c r="AX28" s="994"/>
      <c r="AY28" s="987"/>
      <c r="AZ28" s="987"/>
      <c r="BA28" s="987"/>
      <c r="BB28" s="987"/>
      <c r="BC28" s="987"/>
      <c r="BD28" s="987"/>
      <c r="BE28" s="987"/>
      <c r="BF28" s="988"/>
      <c r="BG28" s="144"/>
      <c r="BH28" s="752"/>
      <c r="BI28" s="753"/>
      <c r="BJ28" s="753"/>
      <c r="BK28" s="753"/>
      <c r="BL28" s="753"/>
      <c r="BM28" s="753"/>
      <c r="BN28" s="753"/>
      <c r="BO28" s="753"/>
      <c r="BP28" s="753"/>
      <c r="BQ28" s="753"/>
      <c r="BR28" s="753"/>
      <c r="BS28" s="754"/>
      <c r="BT28" s="16"/>
      <c r="CD28"/>
      <c r="CE28"/>
      <c r="CF28"/>
      <c r="CG28"/>
      <c r="CH28"/>
      <c r="CJ28" s="989" t="s">
        <v>178</v>
      </c>
      <c r="CK28" s="990"/>
      <c r="CL28" s="990"/>
      <c r="CM28" s="990"/>
      <c r="CN28" s="990"/>
      <c r="CO28" s="990"/>
      <c r="CP28" s="990"/>
      <c r="CQ28" s="990"/>
      <c r="CR28" s="990"/>
      <c r="CS28" s="1207"/>
      <c r="CT28" s="991"/>
      <c r="CU28" s="992"/>
      <c r="CV28" s="992"/>
      <c r="CW28" s="1208"/>
      <c r="CX28" s="1243"/>
      <c r="CY28" s="1244"/>
      <c r="CZ28" s="1244"/>
      <c r="DA28" s="1244"/>
      <c r="DB28" s="1244"/>
      <c r="DC28" s="1244"/>
      <c r="DD28" s="1244"/>
      <c r="DE28" s="1244"/>
      <c r="DF28" s="1244"/>
      <c r="DG28" s="1244"/>
      <c r="DH28" s="1244"/>
      <c r="DI28" s="1244"/>
      <c r="DJ28" s="1244"/>
      <c r="DK28" s="1244"/>
      <c r="DL28" s="1244"/>
      <c r="DM28" s="1244"/>
      <c r="DN28" s="1244"/>
      <c r="DO28" s="1244"/>
      <c r="DP28" s="1244"/>
      <c r="DQ28" s="1244"/>
      <c r="DR28" s="1245"/>
      <c r="DS28" s="1209"/>
      <c r="DT28" s="987"/>
      <c r="DU28" s="987"/>
      <c r="DV28" s="987"/>
      <c r="DW28" s="987"/>
      <c r="DX28" s="987"/>
      <c r="DY28" s="987"/>
      <c r="DZ28" s="987"/>
      <c r="EA28" s="987"/>
      <c r="EB28" s="987"/>
      <c r="EC28" s="987"/>
      <c r="ED28" s="987"/>
      <c r="EE28" s="987"/>
      <c r="EF28" s="1187"/>
      <c r="EG28" s="1188"/>
      <c r="EH28" s="1188"/>
      <c r="EI28" s="1188"/>
      <c r="EJ28" s="1188"/>
      <c r="EK28" s="1188"/>
      <c r="EL28" s="1188"/>
      <c r="EM28" s="1189"/>
      <c r="EN28" s="144"/>
      <c r="EO28" s="1210" t="s">
        <v>361</v>
      </c>
      <c r="EP28" s="1211"/>
      <c r="EQ28" s="1211"/>
      <c r="ER28" s="1211"/>
      <c r="ES28" s="1211"/>
      <c r="ET28" s="1211"/>
      <c r="EU28" s="1211"/>
      <c r="EV28" s="1211"/>
      <c r="EW28" s="1211"/>
      <c r="EX28" s="1211"/>
      <c r="EY28" s="1211"/>
      <c r="EZ28" s="1212"/>
    </row>
    <row r="29" spans="3:157" ht="29.1" customHeight="1">
      <c r="C29" s="439" t="s">
        <v>984</v>
      </c>
      <c r="D29" s="440"/>
      <c r="E29" s="440"/>
      <c r="F29" s="440"/>
      <c r="G29" s="440"/>
      <c r="H29" s="440"/>
      <c r="I29" s="440"/>
      <c r="J29" s="440"/>
      <c r="K29" s="440"/>
      <c r="L29" s="440"/>
      <c r="M29" s="991"/>
      <c r="N29" s="992"/>
      <c r="O29" s="992"/>
      <c r="P29" s="1208"/>
      <c r="Q29" s="1243"/>
      <c r="R29" s="1244"/>
      <c r="S29" s="1244"/>
      <c r="T29" s="1244"/>
      <c r="U29" s="1244"/>
      <c r="V29" s="1244"/>
      <c r="W29" s="1244"/>
      <c r="X29" s="1244"/>
      <c r="Y29" s="1244"/>
      <c r="Z29" s="1244"/>
      <c r="AA29" s="1244"/>
      <c r="AB29" s="1244"/>
      <c r="AC29" s="1244"/>
      <c r="AD29" s="1244"/>
      <c r="AE29" s="1244"/>
      <c r="AF29" s="1244"/>
      <c r="AG29" s="1244"/>
      <c r="AH29" s="1244"/>
      <c r="AI29" s="1244"/>
      <c r="AJ29" s="1244"/>
      <c r="AK29" s="1245"/>
      <c r="AL29" s="1209" t="s">
        <v>362</v>
      </c>
      <c r="AM29" s="1420"/>
      <c r="AN29" s="1420"/>
      <c r="AO29" s="1420"/>
      <c r="AP29" s="1420"/>
      <c r="AQ29" s="1420"/>
      <c r="AR29" s="1420"/>
      <c r="AS29" s="1420"/>
      <c r="AT29" s="1420"/>
      <c r="AU29" s="1420"/>
      <c r="AV29" s="1420"/>
      <c r="AW29" s="1420"/>
      <c r="AX29" s="1421"/>
      <c r="AY29" s="987">
        <v>1250</v>
      </c>
      <c r="AZ29" s="987"/>
      <c r="BA29" s="987"/>
      <c r="BB29" s="987"/>
      <c r="BC29" s="987"/>
      <c r="BD29" s="987"/>
      <c r="BE29" s="987"/>
      <c r="BF29" s="988"/>
      <c r="BG29" s="144"/>
      <c r="BH29" s="450" t="s">
        <v>186</v>
      </c>
      <c r="BI29" s="451"/>
      <c r="BJ29" s="451"/>
      <c r="BK29" s="451"/>
      <c r="BL29" s="451"/>
      <c r="BM29" s="451"/>
      <c r="BN29" s="451"/>
      <c r="BO29" s="451"/>
      <c r="BP29" s="451"/>
      <c r="BQ29" s="451"/>
      <c r="BR29" s="451"/>
      <c r="BS29" s="452"/>
      <c r="BT29" s="16"/>
      <c r="CD29"/>
      <c r="CE29"/>
      <c r="CF29"/>
      <c r="CG29"/>
      <c r="CH29"/>
      <c r="CJ29" s="1213" t="s">
        <v>185</v>
      </c>
      <c r="CK29" s="1214"/>
      <c r="CL29" s="1214"/>
      <c r="CM29" s="1214"/>
      <c r="CN29" s="1214"/>
      <c r="CO29" s="1214"/>
      <c r="CP29" s="1214"/>
      <c r="CQ29" s="1214"/>
      <c r="CR29" s="1214"/>
      <c r="CS29" s="1215"/>
      <c r="CT29" s="154"/>
      <c r="CU29" s="252"/>
      <c r="CV29" s="252"/>
      <c r="CW29" s="252"/>
      <c r="CX29" s="1243"/>
      <c r="CY29" s="1244"/>
      <c r="CZ29" s="1244"/>
      <c r="DA29" s="1244"/>
      <c r="DB29" s="1244"/>
      <c r="DC29" s="1244"/>
      <c r="DD29" s="1244"/>
      <c r="DE29" s="1244"/>
      <c r="DF29" s="1244"/>
      <c r="DG29" s="1244"/>
      <c r="DH29" s="1244"/>
      <c r="DI29" s="1244"/>
      <c r="DJ29" s="1244"/>
      <c r="DK29" s="1244"/>
      <c r="DL29" s="1244"/>
      <c r="DM29" s="1244"/>
      <c r="DN29" s="1244"/>
      <c r="DO29" s="1244"/>
      <c r="DP29" s="1244"/>
      <c r="DQ29" s="1244"/>
      <c r="DR29" s="1245"/>
      <c r="DS29" s="1209" t="s">
        <v>362</v>
      </c>
      <c r="DT29" s="987"/>
      <c r="DU29" s="987"/>
      <c r="DV29" s="987"/>
      <c r="DW29" s="987"/>
      <c r="DX29" s="987"/>
      <c r="DY29" s="987"/>
      <c r="DZ29" s="987"/>
      <c r="EA29" s="987"/>
      <c r="EB29" s="987"/>
      <c r="EC29" s="987"/>
      <c r="ED29" s="987"/>
      <c r="EE29" s="987"/>
      <c r="EF29" s="1187">
        <v>1250</v>
      </c>
      <c r="EG29" s="1188"/>
      <c r="EH29" s="1188"/>
      <c r="EI29" s="1188"/>
      <c r="EJ29" s="1188"/>
      <c r="EK29" s="1188"/>
      <c r="EL29" s="1188"/>
      <c r="EM29" s="1189"/>
      <c r="EN29" s="144"/>
      <c r="EO29" s="1216" t="s">
        <v>186</v>
      </c>
      <c r="EP29" s="1217"/>
      <c r="EQ29" s="1217"/>
      <c r="ER29" s="1217"/>
      <c r="ES29" s="1217"/>
      <c r="ET29" s="1217"/>
      <c r="EU29" s="1217"/>
      <c r="EV29" s="1217"/>
      <c r="EW29" s="1217"/>
      <c r="EX29" s="1217"/>
      <c r="EY29" s="1217"/>
      <c r="EZ29" s="1218"/>
    </row>
    <row r="30" spans="3:157" ht="29.1" customHeight="1" thickBot="1">
      <c r="C30" s="1198" t="s">
        <v>187</v>
      </c>
      <c r="D30" s="1199"/>
      <c r="E30" s="1199"/>
      <c r="F30" s="1199"/>
      <c r="G30" s="1199"/>
      <c r="H30" s="1199"/>
      <c r="I30" s="1199"/>
      <c r="J30" s="1199"/>
      <c r="K30" s="1199"/>
      <c r="L30" s="1199"/>
      <c r="M30" s="1200">
        <v>50</v>
      </c>
      <c r="N30" s="1201"/>
      <c r="O30" s="1201"/>
      <c r="P30" s="1201"/>
      <c r="Q30" s="1243"/>
      <c r="R30" s="1244"/>
      <c r="S30" s="1244"/>
      <c r="T30" s="1244"/>
      <c r="U30" s="1244"/>
      <c r="V30" s="1244"/>
      <c r="W30" s="1244"/>
      <c r="X30" s="1244"/>
      <c r="Y30" s="1244"/>
      <c r="Z30" s="1244"/>
      <c r="AA30" s="1244"/>
      <c r="AB30" s="1244"/>
      <c r="AC30" s="1244"/>
      <c r="AD30" s="1244"/>
      <c r="AE30" s="1244"/>
      <c r="AF30" s="1244"/>
      <c r="AG30" s="1244"/>
      <c r="AH30" s="1244"/>
      <c r="AI30" s="1244"/>
      <c r="AJ30" s="1244"/>
      <c r="AK30" s="1245"/>
      <c r="AL30" s="993" t="s">
        <v>363</v>
      </c>
      <c r="AM30" s="987"/>
      <c r="AN30" s="987"/>
      <c r="AO30" s="987"/>
      <c r="AP30" s="987"/>
      <c r="AQ30" s="987"/>
      <c r="AR30" s="987"/>
      <c r="AS30" s="987"/>
      <c r="AT30" s="987"/>
      <c r="AU30" s="987"/>
      <c r="AV30" s="987"/>
      <c r="AW30" s="987"/>
      <c r="AX30" s="994"/>
      <c r="AY30" s="987">
        <v>8000</v>
      </c>
      <c r="AZ30" s="987"/>
      <c r="BA30" s="987"/>
      <c r="BB30" s="987"/>
      <c r="BC30" s="987"/>
      <c r="BD30" s="987"/>
      <c r="BE30" s="987"/>
      <c r="BF30" s="988"/>
      <c r="BG30" s="144"/>
      <c r="BH30" s="458"/>
      <c r="BI30" s="459"/>
      <c r="BJ30" s="459"/>
      <c r="BK30" s="459"/>
      <c r="BL30" s="459"/>
      <c r="BM30" s="459"/>
      <c r="BN30" s="459"/>
      <c r="BO30" s="459"/>
      <c r="BP30" s="459"/>
      <c r="BQ30" s="459"/>
      <c r="BR30" s="459"/>
      <c r="BS30" s="460"/>
      <c r="BT30" s="16"/>
      <c r="CD30"/>
      <c r="CE30"/>
      <c r="CF30"/>
      <c r="CG30"/>
      <c r="CH30"/>
      <c r="CJ30" s="1198" t="s">
        <v>187</v>
      </c>
      <c r="CK30" s="1199"/>
      <c r="CL30" s="1199"/>
      <c r="CM30" s="1199"/>
      <c r="CN30" s="1199"/>
      <c r="CO30" s="1199"/>
      <c r="CP30" s="1199"/>
      <c r="CQ30" s="1199"/>
      <c r="CR30" s="1199"/>
      <c r="CS30" s="1199"/>
      <c r="CT30" s="1200">
        <v>50</v>
      </c>
      <c r="CU30" s="1201"/>
      <c r="CV30" s="1201"/>
      <c r="CW30" s="1201"/>
      <c r="CX30" s="1243"/>
      <c r="CY30" s="1244"/>
      <c r="CZ30" s="1244"/>
      <c r="DA30" s="1244"/>
      <c r="DB30" s="1244"/>
      <c r="DC30" s="1244"/>
      <c r="DD30" s="1244"/>
      <c r="DE30" s="1244"/>
      <c r="DF30" s="1244"/>
      <c r="DG30" s="1244"/>
      <c r="DH30" s="1244"/>
      <c r="DI30" s="1244"/>
      <c r="DJ30" s="1244"/>
      <c r="DK30" s="1244"/>
      <c r="DL30" s="1244"/>
      <c r="DM30" s="1244"/>
      <c r="DN30" s="1244"/>
      <c r="DO30" s="1244"/>
      <c r="DP30" s="1244"/>
      <c r="DQ30" s="1244"/>
      <c r="DR30" s="1245"/>
      <c r="DS30" s="993" t="s">
        <v>363</v>
      </c>
      <c r="DT30" s="987"/>
      <c r="DU30" s="987"/>
      <c r="DV30" s="987"/>
      <c r="DW30" s="987"/>
      <c r="DX30" s="987"/>
      <c r="DY30" s="987"/>
      <c r="DZ30" s="987"/>
      <c r="EA30" s="987"/>
      <c r="EB30" s="987"/>
      <c r="EC30" s="987"/>
      <c r="ED30" s="987"/>
      <c r="EE30" s="987"/>
      <c r="EF30" s="1187">
        <v>8000</v>
      </c>
      <c r="EG30" s="1188"/>
      <c r="EH30" s="1188"/>
      <c r="EI30" s="1188"/>
      <c r="EJ30" s="1188"/>
      <c r="EK30" s="1188"/>
      <c r="EL30" s="1188"/>
      <c r="EM30" s="1189"/>
      <c r="EN30" s="144"/>
      <c r="EO30" s="1202" t="s">
        <v>364</v>
      </c>
      <c r="EP30" s="1065"/>
      <c r="EQ30" s="1065"/>
      <c r="ER30" s="1065"/>
      <c r="ES30" s="1065"/>
      <c r="ET30" s="1065"/>
      <c r="EU30" s="1065"/>
      <c r="EV30" s="1065"/>
      <c r="EW30" s="1065"/>
      <c r="EX30" s="1065"/>
      <c r="EY30" s="1065"/>
      <c r="EZ30" s="1203"/>
    </row>
    <row r="31" spans="3:157" ht="28.5" customHeight="1">
      <c r="C31" s="1198" t="s">
        <v>188</v>
      </c>
      <c r="D31" s="1199"/>
      <c r="E31" s="1199"/>
      <c r="F31" s="1199"/>
      <c r="G31" s="1199"/>
      <c r="H31" s="1199"/>
      <c r="I31" s="1199"/>
      <c r="J31" s="1199"/>
      <c r="K31" s="1199"/>
      <c r="L31" s="1199"/>
      <c r="M31" s="1200">
        <v>50</v>
      </c>
      <c r="N31" s="1201"/>
      <c r="O31" s="1201"/>
      <c r="P31" s="1201"/>
      <c r="Q31" s="1243"/>
      <c r="R31" s="1244"/>
      <c r="S31" s="1244"/>
      <c r="T31" s="1244"/>
      <c r="U31" s="1244"/>
      <c r="V31" s="1244"/>
      <c r="W31" s="1244"/>
      <c r="X31" s="1244"/>
      <c r="Y31" s="1244"/>
      <c r="Z31" s="1244"/>
      <c r="AA31" s="1244"/>
      <c r="AB31" s="1244"/>
      <c r="AC31" s="1244"/>
      <c r="AD31" s="1244"/>
      <c r="AE31" s="1244"/>
      <c r="AF31" s="1244"/>
      <c r="AG31" s="1244"/>
      <c r="AH31" s="1244"/>
      <c r="AI31" s="1244"/>
      <c r="AJ31" s="1244"/>
      <c r="AK31" s="1245"/>
      <c r="AL31" s="993" t="s">
        <v>365</v>
      </c>
      <c r="AM31" s="987"/>
      <c r="AN31" s="987"/>
      <c r="AO31" s="987"/>
      <c r="AP31" s="987"/>
      <c r="AQ31" s="987"/>
      <c r="AR31" s="987"/>
      <c r="AS31" s="987"/>
      <c r="AT31" s="987"/>
      <c r="AU31" s="987"/>
      <c r="AV31" s="987"/>
      <c r="AW31" s="987"/>
      <c r="AX31" s="994"/>
      <c r="AY31" s="987">
        <v>14300</v>
      </c>
      <c r="AZ31" s="987"/>
      <c r="BA31" s="987"/>
      <c r="BB31" s="987"/>
      <c r="BC31" s="987"/>
      <c r="BD31" s="987"/>
      <c r="BE31" s="987"/>
      <c r="BF31" s="988"/>
      <c r="BG31" s="144"/>
      <c r="BH31" s="742" t="s">
        <v>189</v>
      </c>
      <c r="BI31" s="743"/>
      <c r="BJ31" s="743"/>
      <c r="BK31" s="743"/>
      <c r="BL31" s="743"/>
      <c r="BM31" s="743"/>
      <c r="BN31" s="743"/>
      <c r="BO31" s="743"/>
      <c r="BP31" s="743"/>
      <c r="BQ31" s="743"/>
      <c r="BR31" s="743"/>
      <c r="BS31" s="744"/>
      <c r="BT31" s="11"/>
      <c r="CJ31" s="1198" t="s">
        <v>188</v>
      </c>
      <c r="CK31" s="1199"/>
      <c r="CL31" s="1199"/>
      <c r="CM31" s="1199"/>
      <c r="CN31" s="1199"/>
      <c r="CO31" s="1199"/>
      <c r="CP31" s="1199"/>
      <c r="CQ31" s="1199"/>
      <c r="CR31" s="1199"/>
      <c r="CS31" s="1199"/>
      <c r="CT31" s="1200">
        <v>50</v>
      </c>
      <c r="CU31" s="1201"/>
      <c r="CV31" s="1201"/>
      <c r="CW31" s="1201"/>
      <c r="CX31" s="1243"/>
      <c r="CY31" s="1244"/>
      <c r="CZ31" s="1244"/>
      <c r="DA31" s="1244"/>
      <c r="DB31" s="1244"/>
      <c r="DC31" s="1244"/>
      <c r="DD31" s="1244"/>
      <c r="DE31" s="1244"/>
      <c r="DF31" s="1244"/>
      <c r="DG31" s="1244"/>
      <c r="DH31" s="1244"/>
      <c r="DI31" s="1244"/>
      <c r="DJ31" s="1244"/>
      <c r="DK31" s="1244"/>
      <c r="DL31" s="1244"/>
      <c r="DM31" s="1244"/>
      <c r="DN31" s="1244"/>
      <c r="DO31" s="1244"/>
      <c r="DP31" s="1244"/>
      <c r="DQ31" s="1244"/>
      <c r="DR31" s="1245"/>
      <c r="DS31" s="993" t="s">
        <v>365</v>
      </c>
      <c r="DT31" s="987"/>
      <c r="DU31" s="987"/>
      <c r="DV31" s="987"/>
      <c r="DW31" s="987"/>
      <c r="DX31" s="987"/>
      <c r="DY31" s="987"/>
      <c r="DZ31" s="987"/>
      <c r="EA31" s="987"/>
      <c r="EB31" s="987"/>
      <c r="EC31" s="987"/>
      <c r="ED31" s="987"/>
      <c r="EE31" s="987"/>
      <c r="EF31" s="1187">
        <v>14300</v>
      </c>
      <c r="EG31" s="1188"/>
      <c r="EH31" s="1188"/>
      <c r="EI31" s="1188"/>
      <c r="EJ31" s="1188"/>
      <c r="EK31" s="1188"/>
      <c r="EL31" s="1188"/>
      <c r="EM31" s="1189"/>
      <c r="EN31" s="144"/>
      <c r="EO31" s="1204" t="s">
        <v>189</v>
      </c>
      <c r="EP31" s="1205"/>
      <c r="EQ31" s="1205"/>
      <c r="ER31" s="1205"/>
      <c r="ES31" s="1205"/>
      <c r="ET31" s="1205"/>
      <c r="EU31" s="1205"/>
      <c r="EV31" s="1205"/>
      <c r="EW31" s="1205"/>
      <c r="EX31" s="1205"/>
      <c r="EY31" s="1205"/>
      <c r="EZ31" s="1206"/>
    </row>
    <row r="32" spans="3:157" ht="35.25" customHeight="1" thickBot="1">
      <c r="C32" s="1410" t="s">
        <v>190</v>
      </c>
      <c r="D32" s="1411"/>
      <c r="E32" s="1411"/>
      <c r="F32" s="1411"/>
      <c r="G32" s="1411"/>
      <c r="H32" s="1411"/>
      <c r="I32" s="1411"/>
      <c r="J32" s="1411"/>
      <c r="K32" s="1411"/>
      <c r="L32" s="1411"/>
      <c r="M32" s="1412"/>
      <c r="N32" s="1413"/>
      <c r="O32" s="1413"/>
      <c r="P32" s="1413"/>
      <c r="Q32" s="1243"/>
      <c r="R32" s="1244"/>
      <c r="S32" s="1244"/>
      <c r="T32" s="1244"/>
      <c r="U32" s="1244"/>
      <c r="V32" s="1244"/>
      <c r="W32" s="1244"/>
      <c r="X32" s="1244"/>
      <c r="Y32" s="1244"/>
      <c r="Z32" s="1244"/>
      <c r="AA32" s="1244"/>
      <c r="AB32" s="1244"/>
      <c r="AC32" s="1244"/>
      <c r="AD32" s="1244"/>
      <c r="AE32" s="1244"/>
      <c r="AF32" s="1244"/>
      <c r="AG32" s="1244"/>
      <c r="AH32" s="1244"/>
      <c r="AI32" s="1244"/>
      <c r="AJ32" s="1244"/>
      <c r="AK32" s="1245"/>
      <c r="AL32" s="993"/>
      <c r="AM32" s="987"/>
      <c r="AN32" s="987"/>
      <c r="AO32" s="987"/>
      <c r="AP32" s="987"/>
      <c r="AQ32" s="987"/>
      <c r="AR32" s="987"/>
      <c r="AS32" s="987"/>
      <c r="AT32" s="987"/>
      <c r="AU32" s="987"/>
      <c r="AV32" s="987"/>
      <c r="AW32" s="987"/>
      <c r="AX32" s="994"/>
      <c r="AY32" s="987"/>
      <c r="AZ32" s="987"/>
      <c r="BA32" s="987"/>
      <c r="BB32" s="987"/>
      <c r="BC32" s="987"/>
      <c r="BD32" s="987"/>
      <c r="BE32" s="987"/>
      <c r="BF32" s="988"/>
      <c r="BG32" s="144"/>
      <c r="BH32" s="757"/>
      <c r="BI32" s="755"/>
      <c r="BJ32" s="755"/>
      <c r="BK32" s="755"/>
      <c r="BL32" s="755"/>
      <c r="BM32" s="755"/>
      <c r="BN32" s="755"/>
      <c r="BO32" s="755"/>
      <c r="BP32" s="755"/>
      <c r="BQ32" s="755"/>
      <c r="BR32" s="755"/>
      <c r="BS32" s="756"/>
      <c r="BT32" s="8"/>
      <c r="CJ32" s="1183" t="s">
        <v>366</v>
      </c>
      <c r="CK32" s="1184"/>
      <c r="CL32" s="1184"/>
      <c r="CM32" s="1184"/>
      <c r="CN32" s="1184"/>
      <c r="CO32" s="1184"/>
      <c r="CP32" s="1184"/>
      <c r="CQ32" s="1184"/>
      <c r="CR32" s="1184"/>
      <c r="CS32" s="1184"/>
      <c r="CT32" s="1185"/>
      <c r="CU32" s="1186"/>
      <c r="CV32" s="1186"/>
      <c r="CW32" s="1186"/>
      <c r="CX32" s="1243"/>
      <c r="CY32" s="1244"/>
      <c r="CZ32" s="1244"/>
      <c r="DA32" s="1244"/>
      <c r="DB32" s="1244"/>
      <c r="DC32" s="1244"/>
      <c r="DD32" s="1244"/>
      <c r="DE32" s="1244"/>
      <c r="DF32" s="1244"/>
      <c r="DG32" s="1244"/>
      <c r="DH32" s="1244"/>
      <c r="DI32" s="1244"/>
      <c r="DJ32" s="1244"/>
      <c r="DK32" s="1244"/>
      <c r="DL32" s="1244"/>
      <c r="DM32" s="1244"/>
      <c r="DN32" s="1244"/>
      <c r="DO32" s="1244"/>
      <c r="DP32" s="1244"/>
      <c r="DQ32" s="1244"/>
      <c r="DR32" s="1245"/>
      <c r="DS32" s="993"/>
      <c r="DT32" s="987"/>
      <c r="DU32" s="987"/>
      <c r="DV32" s="987"/>
      <c r="DW32" s="987"/>
      <c r="DX32" s="987"/>
      <c r="DY32" s="987"/>
      <c r="DZ32" s="987"/>
      <c r="EA32" s="987"/>
      <c r="EB32" s="987"/>
      <c r="EC32" s="987"/>
      <c r="ED32" s="987"/>
      <c r="EE32" s="987"/>
      <c r="EF32" s="1187"/>
      <c r="EG32" s="1188"/>
      <c r="EH32" s="1188"/>
      <c r="EI32" s="1188"/>
      <c r="EJ32" s="1188"/>
      <c r="EK32" s="1188"/>
      <c r="EL32" s="1188"/>
      <c r="EM32" s="1189"/>
      <c r="EN32" s="144"/>
      <c r="EO32" s="1190" t="s">
        <v>16</v>
      </c>
      <c r="EP32" s="1191"/>
      <c r="EQ32" s="1191"/>
      <c r="ER32" s="1191"/>
      <c r="ES32" s="1191" t="s">
        <v>367</v>
      </c>
      <c r="ET32" s="1191"/>
      <c r="EU32" s="1191"/>
      <c r="EV32" s="1191"/>
      <c r="EW32" s="1191"/>
      <c r="EX32" s="1191"/>
      <c r="EY32" s="1191"/>
      <c r="EZ32" s="1192"/>
    </row>
    <row r="33" spans="3:156" ht="29.1" customHeight="1" thickBot="1">
      <c r="C33" s="1417" t="s">
        <v>191</v>
      </c>
      <c r="D33" s="1418"/>
      <c r="E33" s="1418"/>
      <c r="F33" s="1418"/>
      <c r="G33" s="1418"/>
      <c r="H33" s="1418"/>
      <c r="I33" s="1418"/>
      <c r="J33" s="1418"/>
      <c r="K33" s="1418"/>
      <c r="L33" s="1418"/>
      <c r="M33" s="1418"/>
      <c r="N33" s="1418"/>
      <c r="O33" s="1418"/>
      <c r="P33" s="1419"/>
      <c r="Q33" s="1246"/>
      <c r="R33" s="1247"/>
      <c r="S33" s="1247"/>
      <c r="T33" s="1247"/>
      <c r="U33" s="1247"/>
      <c r="V33" s="1247"/>
      <c r="W33" s="1247"/>
      <c r="X33" s="1247"/>
      <c r="Y33" s="1247"/>
      <c r="Z33" s="1247"/>
      <c r="AA33" s="1247"/>
      <c r="AB33" s="1247"/>
      <c r="AC33" s="1247"/>
      <c r="AD33" s="1247"/>
      <c r="AE33" s="1247"/>
      <c r="AF33" s="1247"/>
      <c r="AG33" s="1247"/>
      <c r="AH33" s="1247"/>
      <c r="AI33" s="1247"/>
      <c r="AJ33" s="1247"/>
      <c r="AK33" s="1248"/>
      <c r="AL33" s="995"/>
      <c r="AM33" s="996"/>
      <c r="AN33" s="996"/>
      <c r="AO33" s="996"/>
      <c r="AP33" s="996"/>
      <c r="AQ33" s="996"/>
      <c r="AR33" s="996"/>
      <c r="AS33" s="996"/>
      <c r="AT33" s="996"/>
      <c r="AU33" s="996"/>
      <c r="AV33" s="996"/>
      <c r="AW33" s="996"/>
      <c r="AX33" s="996"/>
      <c r="AY33" s="996"/>
      <c r="AZ33" s="996"/>
      <c r="BA33" s="996"/>
      <c r="BB33" s="996"/>
      <c r="BC33" s="996"/>
      <c r="BD33" s="996"/>
      <c r="BE33" s="996"/>
      <c r="BF33" s="997"/>
      <c r="BG33" s="144"/>
      <c r="BH33" s="758" t="s">
        <v>368</v>
      </c>
      <c r="BI33" s="759"/>
      <c r="BJ33" s="759"/>
      <c r="BK33" s="759"/>
      <c r="BL33" s="759"/>
      <c r="BM33" s="759"/>
      <c r="BN33" s="759"/>
      <c r="BO33" s="759"/>
      <c r="BP33" s="759"/>
      <c r="BQ33" s="759"/>
      <c r="BR33" s="759"/>
      <c r="BS33" s="760"/>
      <c r="BT33" s="8"/>
      <c r="CJ33" s="1193" t="s">
        <v>191</v>
      </c>
      <c r="CK33" s="1194"/>
      <c r="CL33" s="1194"/>
      <c r="CM33" s="1194"/>
      <c r="CN33" s="1194"/>
      <c r="CO33" s="1194"/>
      <c r="CP33" s="1194"/>
      <c r="CQ33" s="1194"/>
      <c r="CR33" s="1194"/>
      <c r="CS33" s="1194"/>
      <c r="CT33" s="1194"/>
      <c r="CU33" s="1194"/>
      <c r="CV33" s="1194"/>
      <c r="CW33" s="1194"/>
      <c r="CX33" s="1246"/>
      <c r="CY33" s="1247"/>
      <c r="CZ33" s="1247"/>
      <c r="DA33" s="1247"/>
      <c r="DB33" s="1247"/>
      <c r="DC33" s="1247"/>
      <c r="DD33" s="1247"/>
      <c r="DE33" s="1247"/>
      <c r="DF33" s="1247"/>
      <c r="DG33" s="1247"/>
      <c r="DH33" s="1247"/>
      <c r="DI33" s="1247"/>
      <c r="DJ33" s="1247"/>
      <c r="DK33" s="1247"/>
      <c r="DL33" s="1247"/>
      <c r="DM33" s="1247"/>
      <c r="DN33" s="1247"/>
      <c r="DO33" s="1247"/>
      <c r="DP33" s="1247"/>
      <c r="DQ33" s="1247"/>
      <c r="DR33" s="1248"/>
      <c r="DS33" s="995"/>
      <c r="DT33" s="996"/>
      <c r="DU33" s="996"/>
      <c r="DV33" s="996"/>
      <c r="DW33" s="996"/>
      <c r="DX33" s="996"/>
      <c r="DY33" s="996"/>
      <c r="DZ33" s="996"/>
      <c r="EA33" s="996"/>
      <c r="EB33" s="996"/>
      <c r="EC33" s="996"/>
      <c r="ED33" s="996"/>
      <c r="EE33" s="996"/>
      <c r="EF33" s="996"/>
      <c r="EG33" s="996"/>
      <c r="EH33" s="996"/>
      <c r="EI33" s="996"/>
      <c r="EJ33" s="996"/>
      <c r="EK33" s="996"/>
      <c r="EL33" s="996"/>
      <c r="EM33" s="997"/>
      <c r="EN33" s="144"/>
      <c r="EO33" s="1195" t="s">
        <v>368</v>
      </c>
      <c r="EP33" s="1196"/>
      <c r="EQ33" s="1196"/>
      <c r="ER33" s="1196"/>
      <c r="ES33" s="1196"/>
      <c r="ET33" s="1196"/>
      <c r="EU33" s="1196"/>
      <c r="EV33" s="1196"/>
      <c r="EW33" s="1196"/>
      <c r="EX33" s="1196"/>
      <c r="EY33" s="1196"/>
      <c r="EZ33" s="1197"/>
    </row>
    <row r="34" spans="3:156" ht="29.1" customHeight="1" thickTop="1" thickBot="1">
      <c r="C34" s="998" t="s">
        <v>193</v>
      </c>
      <c r="D34" s="999"/>
      <c r="E34" s="999"/>
      <c r="F34" s="999"/>
      <c r="G34" s="999"/>
      <c r="H34" s="999"/>
      <c r="I34" s="999"/>
      <c r="J34" s="999"/>
      <c r="K34" s="999"/>
      <c r="L34" s="999"/>
      <c r="M34" s="999"/>
      <c r="N34" s="999"/>
      <c r="O34" s="999"/>
      <c r="P34" s="1000"/>
      <c r="Q34" s="1001"/>
      <c r="R34" s="1002"/>
      <c r="S34" s="1002"/>
      <c r="T34" s="1002"/>
      <c r="U34" s="1002"/>
      <c r="V34" s="1002"/>
      <c r="W34" s="1002"/>
      <c r="X34" s="1002"/>
      <c r="Y34" s="1002"/>
      <c r="Z34" s="1002"/>
      <c r="AA34" s="1002"/>
      <c r="AB34" s="1002"/>
      <c r="AC34" s="1002"/>
      <c r="AD34" s="1002"/>
      <c r="AE34" s="1002"/>
      <c r="AF34" s="1002"/>
      <c r="AG34" s="1002"/>
      <c r="AH34" s="1002"/>
      <c r="AI34" s="1002"/>
      <c r="AJ34" s="1003" t="s">
        <v>194</v>
      </c>
      <c r="AK34" s="1004"/>
      <c r="AL34" s="1030">
        <f>IF(BH24&gt;0,ROUNDDOWN(SMALL(BH24:BH26,1)*AG10,0),IF(AY23="","",SUM(AY23:BF32)+AL33))</f>
        <v>247433</v>
      </c>
      <c r="AM34" s="1031"/>
      <c r="AN34" s="1031"/>
      <c r="AO34" s="1031"/>
      <c r="AP34" s="1031"/>
      <c r="AQ34" s="1031"/>
      <c r="AR34" s="1031"/>
      <c r="AS34" s="1031"/>
      <c r="AT34" s="1031"/>
      <c r="AU34" s="1031"/>
      <c r="AV34" s="1031"/>
      <c r="AW34" s="1031"/>
      <c r="AX34" s="1031"/>
      <c r="AY34" s="1031"/>
      <c r="AZ34" s="1031"/>
      <c r="BA34" s="1031"/>
      <c r="BB34" s="1031"/>
      <c r="BC34" s="1032" t="s">
        <v>143</v>
      </c>
      <c r="BD34" s="1033"/>
      <c r="BE34" s="1033"/>
      <c r="BF34" s="1034"/>
      <c r="BG34" s="144"/>
      <c r="BH34" s="762"/>
      <c r="BI34" s="763"/>
      <c r="BJ34" s="763"/>
      <c r="BK34" s="763"/>
      <c r="BL34" s="763"/>
      <c r="BM34" s="763"/>
      <c r="BN34" s="763"/>
      <c r="BO34" s="763"/>
      <c r="BP34" s="763"/>
      <c r="BQ34" s="763"/>
      <c r="BR34" s="763"/>
      <c r="BS34" s="764"/>
      <c r="BT34" s="160"/>
      <c r="CJ34" s="998" t="s">
        <v>193</v>
      </c>
      <c r="CK34" s="999"/>
      <c r="CL34" s="999"/>
      <c r="CM34" s="999"/>
      <c r="CN34" s="999"/>
      <c r="CO34" s="999"/>
      <c r="CP34" s="999"/>
      <c r="CQ34" s="999"/>
      <c r="CR34" s="999"/>
      <c r="CS34" s="999"/>
      <c r="CT34" s="999"/>
      <c r="CU34" s="999"/>
      <c r="CV34" s="999"/>
      <c r="CW34" s="1000"/>
      <c r="CX34" s="1001">
        <v>480000</v>
      </c>
      <c r="CY34" s="1002"/>
      <c r="CZ34" s="1002"/>
      <c r="DA34" s="1002"/>
      <c r="DB34" s="1002"/>
      <c r="DC34" s="1002"/>
      <c r="DD34" s="1002"/>
      <c r="DE34" s="1002"/>
      <c r="DF34" s="1002"/>
      <c r="DG34" s="1002"/>
      <c r="DH34" s="1002"/>
      <c r="DI34" s="1002"/>
      <c r="DJ34" s="1002"/>
      <c r="DK34" s="1002"/>
      <c r="DL34" s="1002"/>
      <c r="DM34" s="1002"/>
      <c r="DN34" s="1002"/>
      <c r="DO34" s="1002"/>
      <c r="DP34" s="1002"/>
      <c r="DQ34" s="1003" t="s">
        <v>194</v>
      </c>
      <c r="DR34" s="1004"/>
      <c r="DS34" s="1030">
        <f>SUM(EF23:EM32)</f>
        <v>247433</v>
      </c>
      <c r="DT34" s="1031"/>
      <c r="DU34" s="1031"/>
      <c r="DV34" s="1031"/>
      <c r="DW34" s="1031"/>
      <c r="DX34" s="1031"/>
      <c r="DY34" s="1031"/>
      <c r="DZ34" s="1031"/>
      <c r="EA34" s="1031"/>
      <c r="EB34" s="1031"/>
      <c r="EC34" s="1031"/>
      <c r="ED34" s="1031"/>
      <c r="EE34" s="1031"/>
      <c r="EF34" s="1031"/>
      <c r="EG34" s="1031"/>
      <c r="EH34" s="1031"/>
      <c r="EI34" s="1031"/>
      <c r="EJ34" s="1032" t="s">
        <v>143</v>
      </c>
      <c r="EK34" s="1033"/>
      <c r="EL34" s="1033"/>
      <c r="EM34" s="1034"/>
      <c r="EN34" s="144"/>
      <c r="EO34" s="1149" t="s">
        <v>44</v>
      </c>
      <c r="EP34" s="1150"/>
      <c r="EQ34" s="1150"/>
      <c r="ER34" s="1150"/>
      <c r="ES34" s="1150"/>
      <c r="ET34" s="1150"/>
      <c r="EU34" s="1150"/>
      <c r="EV34" s="1150"/>
      <c r="EW34" s="1150"/>
      <c r="EX34" s="1150"/>
      <c r="EY34" s="1150"/>
      <c r="EZ34" s="1151"/>
    </row>
    <row r="35" spans="3:156" ht="29.1" customHeight="1">
      <c r="C35" s="1035" t="s">
        <v>195</v>
      </c>
      <c r="D35" s="1036"/>
      <c r="E35" s="1036"/>
      <c r="F35" s="1036"/>
      <c r="G35" s="1036"/>
      <c r="H35" s="1036"/>
      <c r="I35" s="1036"/>
      <c r="J35" s="1036"/>
      <c r="K35" s="1036"/>
      <c r="L35" s="1036"/>
      <c r="M35" s="1036"/>
      <c r="N35" s="1036"/>
      <c r="O35" s="1036"/>
      <c r="P35" s="1036"/>
      <c r="Q35" s="1037">
        <f>IF(ROUNDDOWN(Q34*AG10,0)&gt;=AL34,AL34,ROUNDDOWN(Q34*AG10,0))</f>
        <v>0</v>
      </c>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c r="AM35" s="1038"/>
      <c r="AN35" s="1038"/>
      <c r="AO35" s="1038"/>
      <c r="AP35" s="1038"/>
      <c r="AQ35" s="1038"/>
      <c r="AR35" s="1038"/>
      <c r="AS35" s="1038"/>
      <c r="AT35" s="1038"/>
      <c r="AU35" s="1038"/>
      <c r="AV35" s="1038"/>
      <c r="AW35" s="1038"/>
      <c r="AX35" s="1038"/>
      <c r="AY35" s="1038"/>
      <c r="AZ35" s="1039" t="s">
        <v>149</v>
      </c>
      <c r="BA35" s="1039"/>
      <c r="BB35" s="1039"/>
      <c r="BC35" s="1039"/>
      <c r="BD35" s="1039"/>
      <c r="BE35" s="1039"/>
      <c r="BF35" s="1040"/>
      <c r="BG35" s="144"/>
      <c r="BH35" s="758" t="s">
        <v>369</v>
      </c>
      <c r="BI35" s="759"/>
      <c r="BJ35" s="759"/>
      <c r="BK35" s="759"/>
      <c r="BL35" s="759"/>
      <c r="BM35" s="759"/>
      <c r="BN35" s="759"/>
      <c r="BO35" s="759"/>
      <c r="BP35" s="759"/>
      <c r="BQ35" s="759"/>
      <c r="BR35" s="759"/>
      <c r="BS35" s="760"/>
      <c r="BT35" s="160"/>
      <c r="CJ35" s="1035" t="s">
        <v>370</v>
      </c>
      <c r="CK35" s="1036"/>
      <c r="CL35" s="1036"/>
      <c r="CM35" s="1036"/>
      <c r="CN35" s="1036"/>
      <c r="CO35" s="1036"/>
      <c r="CP35" s="1036"/>
      <c r="CQ35" s="1036"/>
      <c r="CR35" s="1036"/>
      <c r="CS35" s="1036"/>
      <c r="CT35" s="1036"/>
      <c r="CU35" s="1036"/>
      <c r="CV35" s="1036"/>
      <c r="CW35" s="1036"/>
      <c r="CX35" s="1037">
        <v>240000</v>
      </c>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038"/>
      <c r="DX35" s="1038"/>
      <c r="DY35" s="1038"/>
      <c r="DZ35" s="1038"/>
      <c r="EA35" s="1038"/>
      <c r="EB35" s="1038"/>
      <c r="EC35" s="1038"/>
      <c r="ED35" s="1038"/>
      <c r="EE35" s="1038"/>
      <c r="EF35" s="1038"/>
      <c r="EG35" s="1039" t="s">
        <v>149</v>
      </c>
      <c r="EH35" s="1039"/>
      <c r="EI35" s="1039"/>
      <c r="EJ35" s="1039"/>
      <c r="EK35" s="1039"/>
      <c r="EL35" s="1039"/>
      <c r="EM35" s="1040"/>
      <c r="EN35" s="144"/>
      <c r="EO35" s="1180" t="s">
        <v>369</v>
      </c>
      <c r="EP35" s="1181"/>
      <c r="EQ35" s="1181"/>
      <c r="ER35" s="1181"/>
      <c r="ES35" s="1181"/>
      <c r="ET35" s="1181"/>
      <c r="EU35" s="1181"/>
      <c r="EV35" s="1181"/>
      <c r="EW35" s="1181"/>
      <c r="EX35" s="1181"/>
      <c r="EY35" s="1181"/>
      <c r="EZ35" s="1182"/>
    </row>
    <row r="36" spans="3:156" ht="29.1" customHeight="1" thickBot="1">
      <c r="C36" s="981" t="s">
        <v>197</v>
      </c>
      <c r="D36" s="982"/>
      <c r="E36" s="982"/>
      <c r="F36" s="982"/>
      <c r="G36" s="982"/>
      <c r="H36" s="982"/>
      <c r="I36" s="982"/>
      <c r="J36" s="982"/>
      <c r="K36" s="982"/>
      <c r="L36" s="982"/>
      <c r="M36" s="982"/>
      <c r="N36" s="982"/>
      <c r="O36" s="982"/>
      <c r="P36" s="982"/>
      <c r="Q36" s="983">
        <f>ROUNDDOWN(Q35*R12,0)</f>
        <v>0</v>
      </c>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5" t="s">
        <v>149</v>
      </c>
      <c r="BA36" s="985"/>
      <c r="BB36" s="985"/>
      <c r="BC36" s="985"/>
      <c r="BD36" s="985"/>
      <c r="BE36" s="985"/>
      <c r="BF36" s="986"/>
      <c r="BG36" s="144"/>
      <c r="BH36" s="237"/>
      <c r="BI36" s="238"/>
      <c r="BJ36" s="238"/>
      <c r="BK36" s="238"/>
      <c r="BL36" s="238"/>
      <c r="BM36" s="238"/>
      <c r="BN36" s="238"/>
      <c r="BO36" s="238"/>
      <c r="BP36" s="238"/>
      <c r="BQ36" s="238"/>
      <c r="BR36" s="238"/>
      <c r="BS36" s="239"/>
      <c r="BT36" s="8"/>
      <c r="CJ36" s="981" t="s">
        <v>197</v>
      </c>
      <c r="CK36" s="982"/>
      <c r="CL36" s="982"/>
      <c r="CM36" s="982"/>
      <c r="CN36" s="982"/>
      <c r="CO36" s="982"/>
      <c r="CP36" s="982"/>
      <c r="CQ36" s="982"/>
      <c r="CR36" s="982"/>
      <c r="CS36" s="982"/>
      <c r="CT36" s="982"/>
      <c r="CU36" s="982"/>
      <c r="CV36" s="982"/>
      <c r="CW36" s="982"/>
      <c r="CX36" s="983">
        <f>CX35*0.5</f>
        <v>120000</v>
      </c>
      <c r="CY36" s="984"/>
      <c r="CZ36" s="984"/>
      <c r="DA36" s="984"/>
      <c r="DB36" s="984"/>
      <c r="DC36" s="984"/>
      <c r="DD36" s="984"/>
      <c r="DE36" s="984"/>
      <c r="DF36" s="984"/>
      <c r="DG36" s="984"/>
      <c r="DH36" s="984"/>
      <c r="DI36" s="984"/>
      <c r="DJ36" s="984"/>
      <c r="DK36" s="984"/>
      <c r="DL36" s="984"/>
      <c r="DM36" s="984"/>
      <c r="DN36" s="984"/>
      <c r="DO36" s="984"/>
      <c r="DP36" s="984"/>
      <c r="DQ36" s="984"/>
      <c r="DR36" s="984"/>
      <c r="DS36" s="984"/>
      <c r="DT36" s="984"/>
      <c r="DU36" s="984"/>
      <c r="DV36" s="984"/>
      <c r="DW36" s="984"/>
      <c r="DX36" s="984"/>
      <c r="DY36" s="984"/>
      <c r="DZ36" s="984"/>
      <c r="EA36" s="984"/>
      <c r="EB36" s="984"/>
      <c r="EC36" s="984"/>
      <c r="ED36" s="984"/>
      <c r="EE36" s="984"/>
      <c r="EF36" s="984"/>
      <c r="EG36" s="985" t="s">
        <v>149</v>
      </c>
      <c r="EH36" s="985"/>
      <c r="EI36" s="985"/>
      <c r="EJ36" s="985"/>
      <c r="EK36" s="985"/>
      <c r="EL36" s="985"/>
      <c r="EM36" s="986"/>
      <c r="EN36" s="144"/>
      <c r="EO36" s="1149" t="s">
        <v>15</v>
      </c>
      <c r="EP36" s="1150"/>
      <c r="EQ36" s="1150"/>
      <c r="ER36" s="1150"/>
      <c r="ES36" s="1150"/>
      <c r="ET36" s="1150"/>
      <c r="EU36" s="1150"/>
      <c r="EV36" s="1150"/>
      <c r="EW36" s="1150"/>
      <c r="EX36" s="1150"/>
      <c r="EY36" s="1150"/>
      <c r="EZ36" s="1151"/>
    </row>
    <row r="37" spans="3:156" ht="30" customHeight="1" thickTop="1">
      <c r="C37" s="1027" t="s">
        <v>371</v>
      </c>
      <c r="D37" s="1028"/>
      <c r="E37" s="1028"/>
      <c r="F37" s="1028"/>
      <c r="G37" s="1028"/>
      <c r="H37" s="1028"/>
      <c r="I37" s="1028"/>
      <c r="J37" s="1028"/>
      <c r="K37" s="1028"/>
      <c r="L37" s="1028"/>
      <c r="M37" s="1028"/>
      <c r="N37" s="1415"/>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105"/>
      <c r="BG37" s="144"/>
      <c r="BH37" s="794" t="s">
        <v>200</v>
      </c>
      <c r="BI37" s="795"/>
      <c r="BJ37" s="795"/>
      <c r="BK37" s="795"/>
      <c r="BL37" s="795"/>
      <c r="BM37" s="795"/>
      <c r="BN37" s="795"/>
      <c r="BO37" s="795"/>
      <c r="BP37" s="795"/>
      <c r="BQ37" s="795"/>
      <c r="BR37" s="795"/>
      <c r="BS37" s="796"/>
      <c r="BT37" s="156"/>
      <c r="CJ37" s="1152" t="s">
        <v>371</v>
      </c>
      <c r="CK37" s="1153"/>
      <c r="CL37" s="1153"/>
      <c r="CM37" s="1153"/>
      <c r="CN37" s="1153"/>
      <c r="CO37" s="1153"/>
      <c r="CP37" s="1153"/>
      <c r="CQ37" s="1153"/>
      <c r="CR37" s="1153"/>
      <c r="CS37" s="1153"/>
      <c r="CT37" s="1153"/>
      <c r="CU37" s="1153"/>
      <c r="CV37" s="1153"/>
      <c r="CW37" s="1153"/>
      <c r="CX37" s="1153"/>
      <c r="CY37" s="1153"/>
      <c r="CZ37" s="1153"/>
      <c r="DA37" s="1153"/>
      <c r="DB37" s="1153"/>
      <c r="DC37" s="1153"/>
      <c r="DD37" s="1153"/>
      <c r="DE37" s="1153"/>
      <c r="DF37" s="1153"/>
      <c r="DG37" s="1153"/>
      <c r="DH37" s="1153"/>
      <c r="DI37" s="1153"/>
      <c r="DJ37" s="1153"/>
      <c r="DK37" s="1153"/>
      <c r="DL37" s="1153"/>
      <c r="DM37" s="1153"/>
      <c r="DN37" s="1153"/>
      <c r="DO37" s="1153"/>
      <c r="DP37" s="1153"/>
      <c r="DQ37" s="1153"/>
      <c r="DR37" s="1153"/>
      <c r="DS37" s="1153"/>
      <c r="DT37" s="1153"/>
      <c r="DU37" s="1153"/>
      <c r="DV37" s="1153"/>
      <c r="DW37" s="1153"/>
      <c r="DX37" s="1153"/>
      <c r="DY37" s="1153"/>
      <c r="DZ37" s="1153"/>
      <c r="EA37" s="1153"/>
      <c r="EB37" s="1153"/>
      <c r="EC37" s="1153"/>
      <c r="ED37" s="1153"/>
      <c r="EE37" s="1153"/>
      <c r="EF37" s="1153"/>
      <c r="EG37" s="1153"/>
      <c r="EH37" s="1153"/>
      <c r="EI37" s="1153"/>
      <c r="EJ37" s="1153"/>
      <c r="EK37" s="1153"/>
      <c r="EL37" s="1153"/>
      <c r="EM37" s="1154"/>
      <c r="EN37" s="144"/>
      <c r="EO37" s="1158" t="s">
        <v>200</v>
      </c>
      <c r="EP37" s="1159"/>
      <c r="EQ37" s="1159"/>
      <c r="ER37" s="1159"/>
      <c r="ES37" s="1159"/>
      <c r="ET37" s="1159"/>
      <c r="EU37" s="1159"/>
      <c r="EV37" s="1159"/>
      <c r="EW37" s="1159"/>
      <c r="EX37" s="1159"/>
      <c r="EY37" s="1159"/>
      <c r="EZ37" s="1160"/>
    </row>
    <row r="38" spans="3:156" ht="30" customHeight="1" thickBot="1">
      <c r="C38" s="1414"/>
      <c r="D38" s="1063"/>
      <c r="E38" s="1063"/>
      <c r="F38" s="1063"/>
      <c r="G38" s="1063"/>
      <c r="H38" s="1063"/>
      <c r="I38" s="1063"/>
      <c r="J38" s="1063"/>
      <c r="K38" s="1063"/>
      <c r="L38" s="1063"/>
      <c r="M38" s="1063"/>
      <c r="N38" s="1416"/>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3"/>
      <c r="AL38" s="1063"/>
      <c r="AM38" s="1063"/>
      <c r="AN38" s="1063"/>
      <c r="AO38" s="1063"/>
      <c r="AP38" s="1063"/>
      <c r="AQ38" s="1063"/>
      <c r="AR38" s="1063"/>
      <c r="AS38" s="1063"/>
      <c r="AT38" s="1063"/>
      <c r="AU38" s="1063"/>
      <c r="AV38" s="1063"/>
      <c r="AW38" s="1063"/>
      <c r="AX38" s="1063"/>
      <c r="AY38" s="1063"/>
      <c r="AZ38" s="1063"/>
      <c r="BA38" s="1063"/>
      <c r="BB38" s="1063"/>
      <c r="BC38" s="1063"/>
      <c r="BD38" s="1063"/>
      <c r="BE38" s="1063"/>
      <c r="BF38" s="1064"/>
      <c r="BH38" s="408"/>
      <c r="BI38" s="409"/>
      <c r="BJ38" s="409"/>
      <c r="BK38" s="409"/>
      <c r="BL38" s="409"/>
      <c r="BM38" s="409"/>
      <c r="BN38" s="409"/>
      <c r="BO38" s="409"/>
      <c r="BP38" s="409"/>
      <c r="BQ38" s="409"/>
      <c r="BR38" s="409"/>
      <c r="BS38" s="410"/>
      <c r="BT38" s="156"/>
      <c r="CJ38" s="1155"/>
      <c r="CK38" s="1156"/>
      <c r="CL38" s="1156"/>
      <c r="CM38" s="1156"/>
      <c r="CN38" s="1156"/>
      <c r="CO38" s="1156"/>
      <c r="CP38" s="1156"/>
      <c r="CQ38" s="1156"/>
      <c r="CR38" s="1156"/>
      <c r="CS38" s="1156"/>
      <c r="CT38" s="1156"/>
      <c r="CU38" s="1156"/>
      <c r="CV38" s="1156"/>
      <c r="CW38" s="1156"/>
      <c r="CX38" s="1156"/>
      <c r="CY38" s="1156"/>
      <c r="CZ38" s="1156"/>
      <c r="DA38" s="1156"/>
      <c r="DB38" s="1156"/>
      <c r="DC38" s="1156"/>
      <c r="DD38" s="1156"/>
      <c r="DE38" s="1156"/>
      <c r="DF38" s="1156"/>
      <c r="DG38" s="1156"/>
      <c r="DH38" s="1156"/>
      <c r="DI38" s="1156"/>
      <c r="DJ38" s="1156"/>
      <c r="DK38" s="1156"/>
      <c r="DL38" s="1156"/>
      <c r="DM38" s="1156"/>
      <c r="DN38" s="1156"/>
      <c r="DO38" s="1156"/>
      <c r="DP38" s="1156"/>
      <c r="DQ38" s="1156"/>
      <c r="DR38" s="1156"/>
      <c r="DS38" s="1156"/>
      <c r="DT38" s="1156"/>
      <c r="DU38" s="1156"/>
      <c r="DV38" s="1156"/>
      <c r="DW38" s="1156"/>
      <c r="DX38" s="1156"/>
      <c r="DY38" s="1156"/>
      <c r="DZ38" s="1156"/>
      <c r="EA38" s="1156"/>
      <c r="EB38" s="1156"/>
      <c r="EC38" s="1156"/>
      <c r="ED38" s="1156"/>
      <c r="EE38" s="1156"/>
      <c r="EF38" s="1156"/>
      <c r="EG38" s="1156"/>
      <c r="EH38" s="1156"/>
      <c r="EI38" s="1156"/>
      <c r="EJ38" s="1156"/>
      <c r="EK38" s="1156"/>
      <c r="EL38" s="1156"/>
      <c r="EM38" s="1157"/>
      <c r="EO38" s="1161" t="s">
        <v>364</v>
      </c>
      <c r="EP38" s="1162"/>
      <c r="EQ38" s="1162"/>
      <c r="ER38" s="1162"/>
      <c r="ES38" s="1162"/>
      <c r="ET38" s="1162"/>
      <c r="EU38" s="1162"/>
      <c r="EV38" s="1162"/>
      <c r="EW38" s="1162"/>
      <c r="EX38" s="1162"/>
      <c r="EY38" s="1162"/>
      <c r="EZ38" s="1163"/>
    </row>
    <row r="39" spans="3:156" ht="21" customHeight="1">
      <c r="C39" s="417" t="s">
        <v>198</v>
      </c>
      <c r="D39" s="418"/>
      <c r="E39" s="418"/>
      <c r="F39" s="418"/>
      <c r="G39" s="418"/>
      <c r="H39" s="418"/>
      <c r="I39" s="418"/>
      <c r="J39" s="418"/>
      <c r="K39" s="418"/>
      <c r="L39" s="418"/>
      <c r="M39" s="418"/>
      <c r="N39" s="418"/>
      <c r="O39" s="418"/>
      <c r="P39" s="419"/>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26"/>
      <c r="BG39" s="321"/>
      <c r="BH39" s="788" t="s">
        <v>199</v>
      </c>
      <c r="BI39" s="789"/>
      <c r="BJ39" s="789"/>
      <c r="BK39" s="789"/>
      <c r="BL39" s="789"/>
      <c r="BM39" s="789"/>
      <c r="BN39" s="789"/>
      <c r="BO39" s="789"/>
      <c r="BP39" s="789"/>
      <c r="BQ39" s="789"/>
      <c r="BR39" s="789"/>
      <c r="BS39" s="790"/>
      <c r="BT39" s="156"/>
    </row>
    <row r="40" spans="3:156" ht="22.5" customHeight="1" thickBot="1">
      <c r="C40" s="420"/>
      <c r="D40" s="421"/>
      <c r="E40" s="421"/>
      <c r="F40" s="421"/>
      <c r="G40" s="421"/>
      <c r="H40" s="421"/>
      <c r="I40" s="421"/>
      <c r="J40" s="421"/>
      <c r="K40" s="421"/>
      <c r="L40" s="421"/>
      <c r="M40" s="421"/>
      <c r="N40" s="421"/>
      <c r="O40" s="421"/>
      <c r="P40" s="422"/>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7"/>
      <c r="BG40" s="136"/>
      <c r="BH40" s="791"/>
      <c r="BI40" s="792"/>
      <c r="BJ40" s="792"/>
      <c r="BK40" s="792"/>
      <c r="BL40" s="792"/>
      <c r="BM40" s="792"/>
      <c r="BN40" s="792"/>
      <c r="BO40" s="792"/>
      <c r="BP40" s="792"/>
      <c r="BQ40" s="792"/>
      <c r="BR40" s="792"/>
      <c r="BS40" s="793"/>
      <c r="BT40" s="156"/>
    </row>
    <row r="41" spans="3:156" ht="23.25" customHeight="1">
      <c r="C41" s="420"/>
      <c r="D41" s="421"/>
      <c r="E41" s="421"/>
      <c r="F41" s="421"/>
      <c r="G41" s="421"/>
      <c r="H41" s="421"/>
      <c r="I41" s="421"/>
      <c r="J41" s="421"/>
      <c r="K41" s="421"/>
      <c r="L41" s="421"/>
      <c r="M41" s="421"/>
      <c r="N41" s="421"/>
      <c r="O41" s="421"/>
      <c r="P41" s="422"/>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7"/>
      <c r="BG41" s="136"/>
      <c r="BH41" s="794" t="s">
        <v>200</v>
      </c>
      <c r="BI41" s="795"/>
      <c r="BJ41" s="795"/>
      <c r="BK41" s="795"/>
      <c r="BL41" s="795"/>
      <c r="BM41" s="795"/>
      <c r="BN41" s="795"/>
      <c r="BO41" s="795"/>
      <c r="BP41" s="795"/>
      <c r="BQ41" s="795"/>
      <c r="BR41" s="795"/>
      <c r="BS41" s="796"/>
      <c r="BT41" s="156"/>
    </row>
    <row r="42" spans="3:156" ht="29.25" customHeight="1" thickBot="1">
      <c r="C42" s="420"/>
      <c r="D42" s="421"/>
      <c r="E42" s="421"/>
      <c r="F42" s="421"/>
      <c r="G42" s="421"/>
      <c r="H42" s="421"/>
      <c r="I42" s="421"/>
      <c r="J42" s="421"/>
      <c r="K42" s="421"/>
      <c r="L42" s="421"/>
      <c r="M42" s="421"/>
      <c r="N42" s="421"/>
      <c r="O42" s="421"/>
      <c r="P42" s="422"/>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7"/>
      <c r="BG42" s="136"/>
      <c r="BH42" s="736"/>
      <c r="BI42" s="737"/>
      <c r="BJ42" s="737"/>
      <c r="BK42" s="737"/>
      <c r="BL42" s="737"/>
      <c r="BM42" s="737"/>
      <c r="BN42" s="737"/>
      <c r="BO42" s="737"/>
      <c r="BP42" s="737"/>
      <c r="BQ42" s="737"/>
      <c r="BR42" s="737"/>
      <c r="BS42" s="738"/>
      <c r="BT42" s="156"/>
    </row>
    <row r="43" spans="3:156" ht="24" customHeight="1">
      <c r="C43" s="420"/>
      <c r="D43" s="421"/>
      <c r="E43" s="421"/>
      <c r="F43" s="421"/>
      <c r="G43" s="421"/>
      <c r="H43" s="421"/>
      <c r="I43" s="421"/>
      <c r="J43" s="421"/>
      <c r="K43" s="421"/>
      <c r="L43" s="421"/>
      <c r="M43" s="421"/>
      <c r="N43" s="421"/>
      <c r="O43" s="421"/>
      <c r="P43" s="422"/>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7"/>
      <c r="BG43" s="321"/>
      <c r="BH43" s="411" t="s">
        <v>985</v>
      </c>
      <c r="BI43" s="412"/>
      <c r="BJ43" s="412"/>
      <c r="BK43" s="412"/>
      <c r="BL43" s="412"/>
      <c r="BM43" s="412"/>
      <c r="BN43" s="412"/>
      <c r="BO43" s="412"/>
      <c r="BP43" s="412"/>
      <c r="BQ43" s="412"/>
      <c r="BR43" s="412"/>
      <c r="BS43" s="413"/>
      <c r="BT43" s="156"/>
    </row>
    <row r="44" spans="3:156" s="329" customFormat="1" ht="24" customHeight="1">
      <c r="C44" s="420"/>
      <c r="D44" s="421"/>
      <c r="E44" s="421"/>
      <c r="F44" s="421"/>
      <c r="G44" s="421"/>
      <c r="H44" s="421"/>
      <c r="I44" s="421"/>
      <c r="J44" s="421"/>
      <c r="K44" s="421"/>
      <c r="L44" s="421"/>
      <c r="M44" s="421"/>
      <c r="N44" s="421"/>
      <c r="O44" s="421"/>
      <c r="P44" s="422"/>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7"/>
      <c r="BG44" s="321"/>
      <c r="BH44" s="414"/>
      <c r="BI44" s="415"/>
      <c r="BJ44" s="415"/>
      <c r="BK44" s="415"/>
      <c r="BL44" s="415"/>
      <c r="BM44" s="415"/>
      <c r="BN44" s="415"/>
      <c r="BO44" s="415"/>
      <c r="BP44" s="415"/>
      <c r="BQ44" s="415"/>
      <c r="BR44" s="415"/>
      <c r="BS44" s="416"/>
      <c r="BT44" s="331"/>
      <c r="BV44" s="136"/>
      <c r="BW44" s="136"/>
      <c r="BX44" s="136"/>
      <c r="BY44" s="136"/>
      <c r="BZ44" s="136"/>
      <c r="CA44" s="136"/>
      <c r="CB44" s="136"/>
      <c r="CC44" s="136"/>
      <c r="CD44" s="136"/>
      <c r="CE44" s="136"/>
      <c r="CF44" s="136"/>
      <c r="CG44" s="136"/>
      <c r="CH44" s="136"/>
    </row>
    <row r="45" spans="3:156" s="329" customFormat="1" ht="24" customHeight="1" thickBot="1">
      <c r="C45" s="423"/>
      <c r="D45" s="424"/>
      <c r="E45" s="424"/>
      <c r="F45" s="424"/>
      <c r="G45" s="424"/>
      <c r="H45" s="424"/>
      <c r="I45" s="424"/>
      <c r="J45" s="424"/>
      <c r="K45" s="424"/>
      <c r="L45" s="424"/>
      <c r="M45" s="424"/>
      <c r="N45" s="424"/>
      <c r="O45" s="424"/>
      <c r="P45" s="425"/>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8"/>
      <c r="BG45" s="321"/>
      <c r="BH45" s="324"/>
      <c r="BI45" s="325"/>
      <c r="BJ45" s="325"/>
      <c r="BK45" s="325"/>
      <c r="BL45" s="325"/>
      <c r="BM45" s="325"/>
      <c r="BN45" s="325"/>
      <c r="BO45" s="325"/>
      <c r="BP45" s="325"/>
      <c r="BQ45" s="325"/>
      <c r="BR45" s="325"/>
      <c r="BS45" s="326"/>
      <c r="BT45" s="331"/>
      <c r="BV45" s="136"/>
      <c r="BW45" s="136"/>
      <c r="BX45" s="136"/>
      <c r="BY45" s="136"/>
      <c r="BZ45" s="136"/>
      <c r="CA45" s="136"/>
      <c r="CB45" s="136"/>
      <c r="CC45" s="136"/>
      <c r="CD45" s="136"/>
      <c r="CE45" s="136"/>
      <c r="CF45" s="136"/>
      <c r="CG45" s="136"/>
      <c r="CH45" s="136"/>
    </row>
    <row r="46" spans="3:156" s="329" customFormat="1" ht="24" customHeight="1" thickBot="1">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1"/>
      <c r="BH46" s="429" t="s">
        <v>988</v>
      </c>
      <c r="BI46" s="430"/>
      <c r="BJ46" s="430"/>
      <c r="BK46" s="430"/>
      <c r="BL46" s="430"/>
      <c r="BM46" s="430"/>
      <c r="BN46" s="430"/>
      <c r="BO46" s="430"/>
      <c r="BP46" s="430"/>
      <c r="BQ46" s="430"/>
      <c r="BR46" s="430"/>
      <c r="BS46" s="431"/>
      <c r="BT46" s="331"/>
      <c r="BV46" s="136"/>
      <c r="BW46" s="136"/>
      <c r="BX46" s="136"/>
      <c r="BY46" s="136"/>
      <c r="BZ46" s="136"/>
      <c r="CA46" s="136"/>
      <c r="CB46" s="136"/>
      <c r="CC46" s="136"/>
      <c r="CD46" s="136"/>
      <c r="CE46" s="136"/>
      <c r="CF46" s="136"/>
      <c r="CG46" s="136"/>
      <c r="CH46" s="136"/>
    </row>
    <row r="47" spans="3:156" ht="18" customHeight="1" thickBot="1">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1"/>
      <c r="BH47" s="408"/>
      <c r="BI47" s="409"/>
      <c r="BJ47" s="409"/>
      <c r="BK47" s="409"/>
      <c r="BL47" s="409"/>
      <c r="BM47" s="409"/>
      <c r="BN47" s="409"/>
      <c r="BO47" s="409"/>
      <c r="BP47" s="409"/>
      <c r="BQ47" s="409"/>
      <c r="BR47" s="409"/>
      <c r="BS47" s="410"/>
      <c r="BT47" s="156"/>
      <c r="CJ47" s="1123" t="s">
        <v>201</v>
      </c>
      <c r="CK47" s="1164"/>
      <c r="CL47" s="327"/>
      <c r="CM47" s="1167" t="s">
        <v>202</v>
      </c>
      <c r="CN47" s="1167"/>
      <c r="CO47" s="1167"/>
      <c r="CP47" s="1167"/>
      <c r="CQ47" s="1168">
        <v>2000</v>
      </c>
      <c r="CR47" s="1168"/>
      <c r="CS47" s="1168"/>
      <c r="CT47" s="1168"/>
      <c r="CU47" s="1168"/>
      <c r="CV47" s="1168"/>
      <c r="CW47" s="1168"/>
      <c r="CX47" s="1168"/>
      <c r="CY47" s="1168"/>
      <c r="CZ47" s="1168"/>
      <c r="DA47" s="1168"/>
      <c r="DB47" s="1168"/>
      <c r="DC47" s="1168"/>
      <c r="DD47" s="1168"/>
      <c r="DE47" s="1168"/>
      <c r="DF47" s="1168"/>
      <c r="DG47" s="1168"/>
      <c r="DH47" s="1168"/>
      <c r="DI47" s="1168" t="s">
        <v>127</v>
      </c>
      <c r="DJ47" s="1168"/>
      <c r="DK47" s="1169"/>
      <c r="DL47" s="1170" t="s">
        <v>203</v>
      </c>
      <c r="DM47" s="1171"/>
      <c r="DN47" s="1171"/>
      <c r="DO47" s="1171"/>
      <c r="DP47" s="1171"/>
      <c r="DQ47" s="1171"/>
      <c r="DR47" s="1171"/>
      <c r="DS47" s="1171"/>
      <c r="DT47" s="1171"/>
      <c r="DU47" s="1171"/>
      <c r="DV47" s="1171"/>
      <c r="DW47" s="1171"/>
      <c r="DX47" s="1171"/>
      <c r="DY47" s="1171"/>
      <c r="DZ47" s="1171"/>
      <c r="EA47" s="1171"/>
      <c r="EB47" s="1171"/>
      <c r="EC47" s="1171"/>
      <c r="ED47" s="1171"/>
      <c r="EE47" s="1171"/>
      <c r="EF47" s="1171"/>
      <c r="EG47" s="1171"/>
      <c r="EH47" s="1171"/>
      <c r="EI47" s="1171"/>
      <c r="EJ47" s="1171"/>
      <c r="EK47" s="1171"/>
      <c r="EL47" s="1171"/>
      <c r="EM47" s="1171"/>
      <c r="EN47" s="1171"/>
      <c r="EO47" s="1171"/>
      <c r="EP47" s="1171"/>
      <c r="EQ47" s="1171"/>
      <c r="ER47" s="1171"/>
      <c r="ES47" s="1171"/>
      <c r="ET47" s="1171"/>
      <c r="EU47" s="1171"/>
      <c r="EV47" s="1172"/>
      <c r="EW47" s="1089" t="s">
        <v>204</v>
      </c>
      <c r="EX47" s="1090"/>
      <c r="EY47" s="1090"/>
      <c r="EZ47" s="1091"/>
    </row>
    <row r="48" spans="3:156" ht="18" customHeight="1" thickBot="1">
      <c r="BH48" s="152"/>
      <c r="BI48" s="152"/>
      <c r="BJ48" s="152"/>
      <c r="BK48" s="152"/>
      <c r="BL48" s="152"/>
      <c r="BM48" s="152"/>
      <c r="BN48" s="152"/>
      <c r="BO48" s="152"/>
      <c r="BP48" s="152"/>
      <c r="BQ48" s="152"/>
      <c r="BR48" s="152"/>
      <c r="BS48" s="152"/>
      <c r="CJ48" s="1125"/>
      <c r="CK48" s="1165"/>
      <c r="CL48" s="75"/>
      <c r="CM48" s="1176" t="s">
        <v>205</v>
      </c>
      <c r="CN48" s="1176"/>
      <c r="CO48" s="1176"/>
      <c r="CP48" s="1176"/>
      <c r="CQ48" s="1176" t="s">
        <v>372</v>
      </c>
      <c r="CR48" s="1176"/>
      <c r="CS48" s="1176"/>
      <c r="CT48" s="1176"/>
      <c r="CU48" s="1176"/>
      <c r="CV48" s="1176" t="s">
        <v>344</v>
      </c>
      <c r="CW48" s="1176"/>
      <c r="CX48" s="1176"/>
      <c r="CY48" s="1176"/>
      <c r="CZ48" s="1176" t="s">
        <v>229</v>
      </c>
      <c r="DA48" s="1176"/>
      <c r="DB48" s="1176"/>
      <c r="DC48" s="1176"/>
      <c r="DD48" s="1177"/>
      <c r="DE48" s="1177"/>
      <c r="DF48" s="1177"/>
      <c r="DG48" s="1177"/>
      <c r="DH48" s="1177"/>
      <c r="DI48" s="1177" t="s">
        <v>127</v>
      </c>
      <c r="DJ48" s="1177"/>
      <c r="DK48" s="1178"/>
      <c r="DL48" s="1173"/>
      <c r="DM48" s="1174"/>
      <c r="DN48" s="1174"/>
      <c r="DO48" s="1174"/>
      <c r="DP48" s="1174"/>
      <c r="DQ48" s="1174"/>
      <c r="DR48" s="1174"/>
      <c r="DS48" s="1174"/>
      <c r="DT48" s="1174"/>
      <c r="DU48" s="1174"/>
      <c r="DV48" s="1174"/>
      <c r="DW48" s="1174"/>
      <c r="DX48" s="1174"/>
      <c r="DY48" s="1174"/>
      <c r="DZ48" s="1174"/>
      <c r="EA48" s="1174"/>
      <c r="EB48" s="1174"/>
      <c r="EC48" s="1174"/>
      <c r="ED48" s="1174"/>
      <c r="EE48" s="1174"/>
      <c r="EF48" s="1174"/>
      <c r="EG48" s="1174"/>
      <c r="EH48" s="1174"/>
      <c r="EI48" s="1174"/>
      <c r="EJ48" s="1174"/>
      <c r="EK48" s="1174"/>
      <c r="EL48" s="1174"/>
      <c r="EM48" s="1174"/>
      <c r="EN48" s="1174"/>
      <c r="EO48" s="1174"/>
      <c r="EP48" s="1174"/>
      <c r="EQ48" s="1174"/>
      <c r="ER48" s="1174"/>
      <c r="ES48" s="1174"/>
      <c r="ET48" s="1174"/>
      <c r="EU48" s="1174"/>
      <c r="EV48" s="1175"/>
      <c r="EW48" s="1092"/>
      <c r="EX48" s="1093"/>
      <c r="EY48" s="1093"/>
      <c r="EZ48" s="1094"/>
    </row>
    <row r="49" spans="3:157" ht="18" customHeight="1">
      <c r="C49" s="1123" t="s">
        <v>201</v>
      </c>
      <c r="D49" s="1164"/>
      <c r="E49" s="163"/>
      <c r="F49" s="1167" t="s">
        <v>202</v>
      </c>
      <c r="G49" s="1167"/>
      <c r="H49" s="1167"/>
      <c r="I49" s="1167"/>
      <c r="J49" s="1168">
        <v>990</v>
      </c>
      <c r="K49" s="1168"/>
      <c r="L49" s="1168"/>
      <c r="M49" s="1168"/>
      <c r="N49" s="1168"/>
      <c r="O49" s="1168"/>
      <c r="P49" s="1168"/>
      <c r="Q49" s="1168"/>
      <c r="R49" s="1168"/>
      <c r="S49" s="1168"/>
      <c r="T49" s="1168"/>
      <c r="U49" s="1168"/>
      <c r="V49" s="1168"/>
      <c r="W49" s="1168"/>
      <c r="X49" s="1168"/>
      <c r="Y49" s="1168"/>
      <c r="Z49" s="1168"/>
      <c r="AA49" s="1168"/>
      <c r="AB49" s="1168" t="s">
        <v>127</v>
      </c>
      <c r="AC49" s="1168"/>
      <c r="AD49" s="1169"/>
      <c r="AE49" s="1086" t="s">
        <v>203</v>
      </c>
      <c r="AF49" s="1087"/>
      <c r="AG49" s="1087"/>
      <c r="AH49" s="1087"/>
      <c r="AI49" s="1087"/>
      <c r="AJ49" s="1087"/>
      <c r="AK49" s="1087"/>
      <c r="AL49" s="1087"/>
      <c r="AM49" s="1087"/>
      <c r="AN49" s="1087"/>
      <c r="AO49" s="1087"/>
      <c r="AP49" s="1087"/>
      <c r="AQ49" s="1087"/>
      <c r="AR49" s="1087"/>
      <c r="AS49" s="1087"/>
      <c r="AT49" s="1087"/>
      <c r="AU49" s="1087"/>
      <c r="AV49" s="1087"/>
      <c r="AW49" s="1087"/>
      <c r="AX49" s="1087"/>
      <c r="AY49" s="1087"/>
      <c r="AZ49" s="1087"/>
      <c r="BA49" s="1087"/>
      <c r="BB49" s="1087"/>
      <c r="BC49" s="1087"/>
      <c r="BD49" s="1087"/>
      <c r="BE49" s="1087"/>
      <c r="BF49" s="1087"/>
      <c r="BG49" s="1087"/>
      <c r="BH49" s="1087"/>
      <c r="BI49" s="1087"/>
      <c r="BJ49" s="1087"/>
      <c r="BK49" s="1087"/>
      <c r="BL49" s="1087"/>
      <c r="BM49" s="1087"/>
      <c r="BN49" s="1087"/>
      <c r="BO49" s="1088"/>
      <c r="BP49" s="1089" t="s">
        <v>204</v>
      </c>
      <c r="BQ49" s="1090"/>
      <c r="BR49" s="1090"/>
      <c r="BS49" s="1091"/>
      <c r="BT49" s="151"/>
      <c r="CJ49" s="1125"/>
      <c r="CK49" s="1165"/>
      <c r="CL49" s="76"/>
      <c r="CM49" s="1179" t="s">
        <v>206</v>
      </c>
      <c r="CN49" s="1179"/>
      <c r="CO49" s="1179"/>
      <c r="CP49" s="1179"/>
      <c r="CQ49" s="77" t="s">
        <v>144</v>
      </c>
      <c r="CR49" s="1044"/>
      <c r="CS49" s="1044"/>
      <c r="CT49" s="1045" t="s">
        <v>207</v>
      </c>
      <c r="CU49" s="1045"/>
      <c r="CV49" s="1045"/>
      <c r="CW49" s="1045"/>
      <c r="CX49" s="1044"/>
      <c r="CY49" s="1044"/>
      <c r="CZ49" s="1045" t="s">
        <v>208</v>
      </c>
      <c r="DA49" s="1045"/>
      <c r="DB49" s="1045"/>
      <c r="DC49" s="1045"/>
      <c r="DD49" s="1045"/>
      <c r="DE49" s="1044"/>
      <c r="DF49" s="1044"/>
      <c r="DG49" s="1046" t="s">
        <v>209</v>
      </c>
      <c r="DH49" s="1044"/>
      <c r="DI49" s="1044"/>
      <c r="DJ49" s="1044"/>
      <c r="DK49" s="1047"/>
      <c r="DL49" s="1048" t="s">
        <v>210</v>
      </c>
      <c r="DM49" s="1049"/>
      <c r="DN49" s="1049"/>
      <c r="DO49" s="1049"/>
      <c r="DP49" s="1049"/>
      <c r="DQ49" s="1049"/>
      <c r="DR49" s="1049"/>
      <c r="DS49" s="1049"/>
      <c r="DT49" s="1049"/>
      <c r="DU49" s="1049"/>
      <c r="DV49" s="1049"/>
      <c r="DW49" s="1049"/>
      <c r="DX49" s="1049"/>
      <c r="DY49" s="1049"/>
      <c r="DZ49" s="1049"/>
      <c r="EA49" s="1049"/>
      <c r="EB49" s="1049"/>
      <c r="EC49" s="1049"/>
      <c r="ED49" s="1049"/>
      <c r="EE49" s="1049"/>
      <c r="EF49" s="1049"/>
      <c r="EG49" s="1049"/>
      <c r="EH49" s="1049"/>
      <c r="EI49" s="1049"/>
      <c r="EJ49" s="1049"/>
      <c r="EK49" s="1049"/>
      <c r="EL49" s="1049"/>
      <c r="EM49" s="1049"/>
      <c r="EN49" s="1049"/>
      <c r="EO49" s="1049"/>
      <c r="EP49" s="1049"/>
      <c r="EQ49" s="1049"/>
      <c r="ER49" s="1049"/>
      <c r="ES49" s="1049"/>
      <c r="ET49" s="1049"/>
      <c r="EU49" s="1049"/>
      <c r="EV49" s="1050"/>
      <c r="EW49" s="1095"/>
      <c r="EX49" s="1096"/>
      <c r="EY49" s="1096"/>
      <c r="EZ49" s="1097"/>
      <c r="FA49" s="79"/>
    </row>
    <row r="50" spans="3:157" ht="18" customHeight="1" thickBot="1">
      <c r="C50" s="1125"/>
      <c r="D50" s="1165"/>
      <c r="E50" s="75"/>
      <c r="F50" s="1176" t="s">
        <v>205</v>
      </c>
      <c r="G50" s="1176"/>
      <c r="H50" s="1176"/>
      <c r="I50" s="1176"/>
      <c r="J50" s="1176" t="s">
        <v>144</v>
      </c>
      <c r="K50" s="1176"/>
      <c r="L50" s="1176"/>
      <c r="M50" s="1078"/>
      <c r="N50" s="1078"/>
      <c r="O50" s="1078"/>
      <c r="P50" s="1078"/>
      <c r="Q50" s="1078"/>
      <c r="R50" s="1078"/>
      <c r="S50" s="1176" t="s">
        <v>145</v>
      </c>
      <c r="T50" s="1176"/>
      <c r="U50" s="1176"/>
      <c r="V50" s="1176"/>
      <c r="W50" s="1177"/>
      <c r="X50" s="1177"/>
      <c r="Y50" s="1177"/>
      <c r="Z50" s="1177"/>
      <c r="AA50" s="1177"/>
      <c r="AB50" s="1177" t="s">
        <v>127</v>
      </c>
      <c r="AC50" s="1177"/>
      <c r="AD50" s="1178"/>
      <c r="AE50" s="1098"/>
      <c r="AF50" s="1099"/>
      <c r="AG50" s="1099"/>
      <c r="AH50" s="1099"/>
      <c r="AI50" s="1099"/>
      <c r="AJ50" s="1099"/>
      <c r="AK50" s="1099"/>
      <c r="AL50" s="1099"/>
      <c r="AM50" s="1099"/>
      <c r="AN50" s="1099"/>
      <c r="AO50" s="1099"/>
      <c r="AP50" s="1099"/>
      <c r="AQ50" s="1099"/>
      <c r="AR50" s="1099"/>
      <c r="AS50" s="1099"/>
      <c r="AT50" s="1099"/>
      <c r="AU50" s="1099"/>
      <c r="AV50" s="1099"/>
      <c r="AW50" s="1099"/>
      <c r="AX50" s="1099"/>
      <c r="AY50" s="1099"/>
      <c r="AZ50" s="1099"/>
      <c r="BA50" s="1099"/>
      <c r="BB50" s="1099"/>
      <c r="BC50" s="1099"/>
      <c r="BD50" s="1099"/>
      <c r="BE50" s="1099"/>
      <c r="BF50" s="1099"/>
      <c r="BG50" s="1099"/>
      <c r="BH50" s="1099"/>
      <c r="BI50" s="1099"/>
      <c r="BJ50" s="1099"/>
      <c r="BK50" s="1099"/>
      <c r="BL50" s="1099"/>
      <c r="BM50" s="1099"/>
      <c r="BN50" s="1099"/>
      <c r="BO50" s="1100"/>
      <c r="BP50" s="1092"/>
      <c r="BQ50" s="1093"/>
      <c r="BR50" s="1093"/>
      <c r="BS50" s="1094"/>
      <c r="BT50" s="151"/>
      <c r="CJ50" s="1127"/>
      <c r="CK50" s="1166"/>
      <c r="CL50" s="78"/>
      <c r="CM50" s="1065" t="s">
        <v>211</v>
      </c>
      <c r="CN50" s="1065"/>
      <c r="CO50" s="1065"/>
      <c r="CP50" s="1065"/>
      <c r="CQ50" s="1065"/>
      <c r="CR50" s="1065"/>
      <c r="CS50" s="1065"/>
      <c r="CT50" s="1065"/>
      <c r="CU50" s="1065"/>
      <c r="CV50" s="1065"/>
      <c r="CW50" s="1065"/>
      <c r="CX50" s="1065"/>
      <c r="CY50" s="1065"/>
      <c r="CZ50" s="1065"/>
      <c r="DA50" s="1065"/>
      <c r="DB50" s="152"/>
      <c r="DC50" s="153" t="s">
        <v>145</v>
      </c>
      <c r="DD50" s="1066"/>
      <c r="DE50" s="1066"/>
      <c r="DF50" s="1066"/>
      <c r="DG50" s="1066"/>
      <c r="DH50" s="1066"/>
      <c r="DI50" s="1066" t="s">
        <v>127</v>
      </c>
      <c r="DJ50" s="1066"/>
      <c r="DK50" s="1067"/>
      <c r="DL50" s="1051"/>
      <c r="DM50" s="1052"/>
      <c r="DN50" s="1052"/>
      <c r="DO50" s="1052"/>
      <c r="DP50" s="1052"/>
      <c r="DQ50" s="1052"/>
      <c r="DR50" s="1052"/>
      <c r="DS50" s="1052"/>
      <c r="DT50" s="1052"/>
      <c r="DU50" s="1052"/>
      <c r="DV50" s="1052"/>
      <c r="DW50" s="1052"/>
      <c r="DX50" s="1052"/>
      <c r="DY50" s="1052"/>
      <c r="DZ50" s="1052"/>
      <c r="EA50" s="1052"/>
      <c r="EB50" s="1052"/>
      <c r="EC50" s="1052"/>
      <c r="ED50" s="1052"/>
      <c r="EE50" s="1052"/>
      <c r="EF50" s="1052"/>
      <c r="EG50" s="1052"/>
      <c r="EH50" s="1052"/>
      <c r="EI50" s="1052"/>
      <c r="EJ50" s="1052"/>
      <c r="EK50" s="1052"/>
      <c r="EL50" s="1052"/>
      <c r="EM50" s="1052"/>
      <c r="EN50" s="1052"/>
      <c r="EO50" s="1052"/>
      <c r="EP50" s="1052"/>
      <c r="EQ50" s="1052"/>
      <c r="ER50" s="1052"/>
      <c r="ES50" s="1052"/>
      <c r="ET50" s="1052"/>
      <c r="EU50" s="1052"/>
      <c r="EV50" s="1053"/>
      <c r="EW50" s="1062" t="s">
        <v>373</v>
      </c>
      <c r="EX50" s="1063"/>
      <c r="EY50" s="1063"/>
      <c r="EZ50" s="1064"/>
      <c r="FA50" s="79"/>
    </row>
    <row r="51" spans="3:157" ht="13.5" customHeight="1" thickBot="1">
      <c r="C51" s="1125"/>
      <c r="D51" s="1165"/>
      <c r="E51" s="76"/>
      <c r="F51" s="1179" t="s">
        <v>206</v>
      </c>
      <c r="G51" s="1179"/>
      <c r="H51" s="1179"/>
      <c r="I51" s="1179"/>
      <c r="J51" s="77" t="s">
        <v>144</v>
      </c>
      <c r="K51" s="1403"/>
      <c r="L51" s="1403"/>
      <c r="M51" s="1044" t="s">
        <v>981</v>
      </c>
      <c r="N51" s="1044"/>
      <c r="O51" s="1044"/>
      <c r="P51" s="1044"/>
      <c r="Q51" s="1044"/>
      <c r="R51" s="1044"/>
      <c r="S51" s="1044"/>
      <c r="T51" s="1044"/>
      <c r="U51" s="1044"/>
      <c r="V51" s="1044"/>
      <c r="W51" s="1044"/>
      <c r="X51" s="1403"/>
      <c r="Y51" s="1403"/>
      <c r="Z51" s="1044" t="s">
        <v>145</v>
      </c>
      <c r="AA51" s="1044"/>
      <c r="AB51" s="1044"/>
      <c r="AC51" s="1044"/>
      <c r="AD51" s="1047"/>
      <c r="AE51" s="1404" t="s">
        <v>210</v>
      </c>
      <c r="AF51" s="1405"/>
      <c r="AG51" s="1405"/>
      <c r="AH51" s="1405"/>
      <c r="AI51" s="1405"/>
      <c r="AJ51" s="1405"/>
      <c r="AK51" s="1405"/>
      <c r="AL51" s="1405"/>
      <c r="AM51" s="1405"/>
      <c r="AN51" s="1405"/>
      <c r="AO51" s="1405"/>
      <c r="AP51" s="1405"/>
      <c r="AQ51" s="1405"/>
      <c r="AR51" s="1405"/>
      <c r="AS51" s="1405"/>
      <c r="AT51" s="1405"/>
      <c r="AU51" s="1405"/>
      <c r="AV51" s="1405"/>
      <c r="AW51" s="1405"/>
      <c r="AX51" s="1405"/>
      <c r="AY51" s="1405"/>
      <c r="AZ51" s="1405"/>
      <c r="BA51" s="1405"/>
      <c r="BB51" s="1405"/>
      <c r="BC51" s="1405"/>
      <c r="BD51" s="1405"/>
      <c r="BE51" s="1405"/>
      <c r="BF51" s="1405"/>
      <c r="BG51" s="1405"/>
      <c r="BH51" s="1405"/>
      <c r="BI51" s="1405"/>
      <c r="BJ51" s="1405"/>
      <c r="BK51" s="1405"/>
      <c r="BL51" s="1405"/>
      <c r="BM51" s="1405"/>
      <c r="BN51" s="1405"/>
      <c r="BO51" s="1406"/>
      <c r="BP51" s="1095"/>
      <c r="BQ51" s="1096"/>
      <c r="BR51" s="1096"/>
      <c r="BS51" s="1097"/>
      <c r="BT51" s="151"/>
    </row>
    <row r="52" spans="3:157" ht="18" customHeight="1" thickBot="1">
      <c r="C52" s="1127"/>
      <c r="D52" s="1166"/>
      <c r="E52" s="78"/>
      <c r="F52" s="1065" t="s">
        <v>211</v>
      </c>
      <c r="G52" s="1065"/>
      <c r="H52" s="1065"/>
      <c r="I52" s="1065"/>
      <c r="J52" s="1065"/>
      <c r="K52" s="1065"/>
      <c r="L52" s="1065"/>
      <c r="M52" s="1065"/>
      <c r="N52" s="1065"/>
      <c r="O52" s="1065"/>
      <c r="P52" s="1065"/>
      <c r="Q52" s="1065"/>
      <c r="R52" s="1065"/>
      <c r="S52" s="1065"/>
      <c r="T52" s="1065"/>
      <c r="U52" s="152"/>
      <c r="V52" s="153" t="s">
        <v>145</v>
      </c>
      <c r="W52" s="1066"/>
      <c r="X52" s="1066"/>
      <c r="Y52" s="1066"/>
      <c r="Z52" s="1066"/>
      <c r="AA52" s="1066"/>
      <c r="AB52" s="1066" t="s">
        <v>127</v>
      </c>
      <c r="AC52" s="1066"/>
      <c r="AD52" s="1067"/>
      <c r="AE52" s="1407"/>
      <c r="AF52" s="1408"/>
      <c r="AG52" s="1408"/>
      <c r="AH52" s="1408"/>
      <c r="AI52" s="1408"/>
      <c r="AJ52" s="1408"/>
      <c r="AK52" s="1408"/>
      <c r="AL52" s="1408"/>
      <c r="AM52" s="1408"/>
      <c r="AN52" s="1408"/>
      <c r="AO52" s="1408"/>
      <c r="AP52" s="1408"/>
      <c r="AQ52" s="1408"/>
      <c r="AR52" s="1408"/>
      <c r="AS52" s="1408"/>
      <c r="AT52" s="1408"/>
      <c r="AU52" s="1408"/>
      <c r="AV52" s="1408"/>
      <c r="AW52" s="1408"/>
      <c r="AX52" s="1408"/>
      <c r="AY52" s="1408"/>
      <c r="AZ52" s="1408"/>
      <c r="BA52" s="1408"/>
      <c r="BB52" s="1408"/>
      <c r="BC52" s="1408"/>
      <c r="BD52" s="1408"/>
      <c r="BE52" s="1408"/>
      <c r="BF52" s="1408"/>
      <c r="BG52" s="1408"/>
      <c r="BH52" s="1408"/>
      <c r="BI52" s="1408"/>
      <c r="BJ52" s="1408"/>
      <c r="BK52" s="1408"/>
      <c r="BL52" s="1408"/>
      <c r="BM52" s="1408"/>
      <c r="BN52" s="1408"/>
      <c r="BO52" s="1409"/>
      <c r="BP52" s="1062" t="s">
        <v>13</v>
      </c>
      <c r="BQ52" s="1063"/>
      <c r="BR52" s="1063"/>
      <c r="BS52" s="1064"/>
      <c r="BT52" s="144"/>
      <c r="CJ52" s="1123" t="s">
        <v>212</v>
      </c>
      <c r="CK52" s="1124"/>
      <c r="CL52" s="1028" t="s">
        <v>213</v>
      </c>
      <c r="CM52" s="1028"/>
      <c r="CN52" s="1129"/>
      <c r="CO52" s="1131" t="s">
        <v>214</v>
      </c>
      <c r="CP52" s="1132"/>
      <c r="CQ52" s="1132"/>
      <c r="CR52" s="1132"/>
      <c r="CS52" s="1132"/>
      <c r="CT52" s="1132"/>
      <c r="CU52" s="1133"/>
      <c r="CV52" s="1131" t="s">
        <v>215</v>
      </c>
      <c r="CW52" s="1132"/>
      <c r="CX52" s="1132"/>
      <c r="CY52" s="1132"/>
      <c r="CZ52" s="1131" t="s">
        <v>216</v>
      </c>
      <c r="DA52" s="1132"/>
      <c r="DB52" s="1132"/>
      <c r="DC52" s="1133"/>
      <c r="DD52" s="1137" t="s">
        <v>217</v>
      </c>
      <c r="DE52" s="1138"/>
      <c r="DF52" s="1138"/>
      <c r="DG52" s="1138"/>
      <c r="DH52" s="1138"/>
      <c r="DI52" s="1138"/>
      <c r="DJ52" s="1138"/>
      <c r="DK52" s="1138"/>
      <c r="DL52" s="1138"/>
      <c r="DM52" s="1138"/>
      <c r="DN52" s="1138"/>
      <c r="DO52" s="1138"/>
      <c r="DP52" s="1138"/>
      <c r="DQ52" s="1138"/>
      <c r="DR52" s="1138"/>
      <c r="DS52" s="1138"/>
      <c r="DT52" s="1138"/>
      <c r="DU52" s="1138"/>
      <c r="DV52" s="1138"/>
      <c r="DW52" s="1138"/>
      <c r="DX52" s="1138"/>
      <c r="DY52" s="1138"/>
      <c r="DZ52" s="1138"/>
      <c r="EA52" s="1138"/>
      <c r="EB52" s="1138"/>
      <c r="EC52" s="1138"/>
      <c r="ED52" s="1138"/>
      <c r="EE52" s="1138"/>
      <c r="EF52" s="1138"/>
      <c r="EG52" s="1138"/>
      <c r="EH52" s="1138"/>
      <c r="EI52" s="1138"/>
      <c r="EJ52" s="1138"/>
      <c r="EK52" s="1138"/>
      <c r="EL52" s="1138"/>
      <c r="EM52" s="1138"/>
      <c r="EN52" s="1138"/>
      <c r="EO52" s="1138"/>
      <c r="EP52" s="1138"/>
      <c r="EQ52" s="1138"/>
      <c r="ER52" s="1138"/>
      <c r="ES52" s="1138"/>
      <c r="ET52" s="1139"/>
      <c r="EU52" s="1104" t="s">
        <v>218</v>
      </c>
      <c r="EV52" s="1028"/>
      <c r="EW52" s="1028"/>
      <c r="EX52" s="1028"/>
      <c r="EY52" s="1028"/>
      <c r="EZ52" s="1105"/>
    </row>
    <row r="53" spans="3:157" ht="18" customHeight="1" thickBot="1">
      <c r="CJ53" s="1125"/>
      <c r="CK53" s="1126"/>
      <c r="CL53" s="1107"/>
      <c r="CM53" s="1107"/>
      <c r="CN53" s="1130"/>
      <c r="CO53" s="1134"/>
      <c r="CP53" s="1135"/>
      <c r="CQ53" s="1135"/>
      <c r="CR53" s="1135"/>
      <c r="CS53" s="1135"/>
      <c r="CT53" s="1135"/>
      <c r="CU53" s="1136"/>
      <c r="CV53" s="1134"/>
      <c r="CW53" s="1135"/>
      <c r="CX53" s="1135"/>
      <c r="CY53" s="1135"/>
      <c r="CZ53" s="1134"/>
      <c r="DA53" s="1135"/>
      <c r="DB53" s="1135"/>
      <c r="DC53" s="1136"/>
      <c r="DD53" s="1113" t="s">
        <v>219</v>
      </c>
      <c r="DE53" s="1114"/>
      <c r="DF53" s="1114"/>
      <c r="DG53" s="1114"/>
      <c r="DH53" s="1114"/>
      <c r="DI53" s="1115"/>
      <c r="DJ53" s="1113" t="s">
        <v>220</v>
      </c>
      <c r="DK53" s="1114"/>
      <c r="DL53" s="1114"/>
      <c r="DM53" s="1114"/>
      <c r="DN53" s="1114"/>
      <c r="DO53" s="1115"/>
      <c r="DP53" s="1140" t="s">
        <v>221</v>
      </c>
      <c r="DQ53" s="1141"/>
      <c r="DR53" s="1141"/>
      <c r="DS53" s="1141"/>
      <c r="DT53" s="1141"/>
      <c r="DU53" s="1142"/>
      <c r="DV53" s="1113" t="s">
        <v>222</v>
      </c>
      <c r="DW53" s="1114"/>
      <c r="DX53" s="1114"/>
      <c r="DY53" s="1114"/>
      <c r="DZ53" s="1114"/>
      <c r="EA53" s="1115"/>
      <c r="EB53" s="1113" t="s">
        <v>223</v>
      </c>
      <c r="EC53" s="1114"/>
      <c r="ED53" s="1114"/>
      <c r="EE53" s="1114"/>
      <c r="EF53" s="1114"/>
      <c r="EG53" s="1115"/>
      <c r="EH53" s="1143" t="s">
        <v>224</v>
      </c>
      <c r="EI53" s="1144"/>
      <c r="EJ53" s="1144"/>
      <c r="EK53" s="1144"/>
      <c r="EL53" s="1144"/>
      <c r="EM53" s="1145"/>
      <c r="EN53" s="1113" t="s">
        <v>193</v>
      </c>
      <c r="EO53" s="1114"/>
      <c r="EP53" s="1114"/>
      <c r="EQ53" s="1114"/>
      <c r="ER53" s="1114"/>
      <c r="ES53" s="1114"/>
      <c r="ET53" s="1114"/>
      <c r="EU53" s="1106"/>
      <c r="EV53" s="1107"/>
      <c r="EW53" s="1107"/>
      <c r="EX53" s="1107"/>
      <c r="EY53" s="1107"/>
      <c r="EZ53" s="1108"/>
    </row>
    <row r="54" spans="3:157" ht="8.25" customHeight="1">
      <c r="C54" s="1123" t="s">
        <v>212</v>
      </c>
      <c r="D54" s="1124"/>
      <c r="E54" s="1028" t="s">
        <v>213</v>
      </c>
      <c r="F54" s="1028"/>
      <c r="G54" s="1129"/>
      <c r="H54" s="1131" t="s">
        <v>214</v>
      </c>
      <c r="I54" s="1132"/>
      <c r="J54" s="1132"/>
      <c r="K54" s="1132"/>
      <c r="L54" s="1132"/>
      <c r="M54" s="1132"/>
      <c r="N54" s="1133"/>
      <c r="O54" s="1131" t="s">
        <v>215</v>
      </c>
      <c r="P54" s="1132"/>
      <c r="Q54" s="1132"/>
      <c r="R54" s="1132"/>
      <c r="S54" s="1131" t="s">
        <v>216</v>
      </c>
      <c r="T54" s="1132"/>
      <c r="U54" s="1132"/>
      <c r="V54" s="1133"/>
      <c r="W54" s="1101" t="s">
        <v>217</v>
      </c>
      <c r="X54" s="1102"/>
      <c r="Y54" s="1102"/>
      <c r="Z54" s="1102"/>
      <c r="AA54" s="1102"/>
      <c r="AB54" s="1102"/>
      <c r="AC54" s="1102"/>
      <c r="AD54" s="1102"/>
      <c r="AE54" s="1102"/>
      <c r="AF54" s="1102"/>
      <c r="AG54" s="1102"/>
      <c r="AH54" s="1102"/>
      <c r="AI54" s="1102"/>
      <c r="AJ54" s="1102"/>
      <c r="AK54" s="1102"/>
      <c r="AL54" s="1102"/>
      <c r="AM54" s="1102"/>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3"/>
      <c r="BN54" s="1104" t="s">
        <v>218</v>
      </c>
      <c r="BO54" s="1028"/>
      <c r="BP54" s="1028"/>
      <c r="BQ54" s="1028"/>
      <c r="BR54" s="1028"/>
      <c r="BS54" s="1105"/>
      <c r="BT54" s="144"/>
      <c r="CJ54" s="1125"/>
      <c r="CK54" s="1126"/>
      <c r="CL54" s="1146" t="s">
        <v>225</v>
      </c>
      <c r="CM54" s="1147"/>
      <c r="CN54" s="1148"/>
      <c r="CO54" s="1041" t="s">
        <v>149</v>
      </c>
      <c r="CP54" s="1042"/>
      <c r="CQ54" s="1042"/>
      <c r="CR54" s="1042"/>
      <c r="CS54" s="1042"/>
      <c r="CT54" s="1042"/>
      <c r="CU54" s="1043"/>
      <c r="CV54" s="1041" t="s">
        <v>149</v>
      </c>
      <c r="CW54" s="1042"/>
      <c r="CX54" s="1042"/>
      <c r="CY54" s="1042"/>
      <c r="CZ54" s="1041" t="s">
        <v>149</v>
      </c>
      <c r="DA54" s="1042"/>
      <c r="DB54" s="1042"/>
      <c r="DC54" s="1042"/>
      <c r="DD54" s="1041" t="s">
        <v>149</v>
      </c>
      <c r="DE54" s="1042"/>
      <c r="DF54" s="1042"/>
      <c r="DG54" s="1042"/>
      <c r="DH54" s="1042"/>
      <c r="DI54" s="1043"/>
      <c r="DJ54" s="1041" t="s">
        <v>149</v>
      </c>
      <c r="DK54" s="1042"/>
      <c r="DL54" s="1042"/>
      <c r="DM54" s="1042"/>
      <c r="DN54" s="1042"/>
      <c r="DO54" s="1043"/>
      <c r="DP54" s="1041" t="s">
        <v>149</v>
      </c>
      <c r="DQ54" s="1042"/>
      <c r="DR54" s="1042"/>
      <c r="DS54" s="1042"/>
      <c r="DT54" s="1042"/>
      <c r="DU54" s="1043"/>
      <c r="DV54" s="1041" t="s">
        <v>149</v>
      </c>
      <c r="DW54" s="1042"/>
      <c r="DX54" s="1042"/>
      <c r="DY54" s="1042"/>
      <c r="DZ54" s="1042"/>
      <c r="EA54" s="1043"/>
      <c r="EB54" s="1041" t="s">
        <v>149</v>
      </c>
      <c r="EC54" s="1042"/>
      <c r="ED54" s="1042"/>
      <c r="EE54" s="1042"/>
      <c r="EF54" s="1042"/>
      <c r="EG54" s="1043"/>
      <c r="EH54" s="1041" t="s">
        <v>149</v>
      </c>
      <c r="EI54" s="1042"/>
      <c r="EJ54" s="1042"/>
      <c r="EK54" s="1042"/>
      <c r="EL54" s="1042"/>
      <c r="EM54" s="1043"/>
      <c r="EN54" s="1041" t="s">
        <v>149</v>
      </c>
      <c r="EO54" s="1042"/>
      <c r="EP54" s="1042"/>
      <c r="EQ54" s="1042"/>
      <c r="ER54" s="1042"/>
      <c r="ES54" s="1042"/>
      <c r="ET54" s="1043"/>
      <c r="EU54" s="1041" t="s">
        <v>149</v>
      </c>
      <c r="EV54" s="1042"/>
      <c r="EW54" s="1042"/>
      <c r="EX54" s="1042"/>
      <c r="EY54" s="1042"/>
      <c r="EZ54" s="1057"/>
    </row>
    <row r="55" spans="3:157" ht="20.100000000000001" customHeight="1">
      <c r="C55" s="1125"/>
      <c r="D55" s="1126"/>
      <c r="E55" s="1107"/>
      <c r="F55" s="1107"/>
      <c r="G55" s="1130"/>
      <c r="H55" s="1134"/>
      <c r="I55" s="1135"/>
      <c r="J55" s="1135"/>
      <c r="K55" s="1135"/>
      <c r="L55" s="1135"/>
      <c r="M55" s="1135"/>
      <c r="N55" s="1136"/>
      <c r="O55" s="1134"/>
      <c r="P55" s="1135"/>
      <c r="Q55" s="1135"/>
      <c r="R55" s="1135"/>
      <c r="S55" s="1134"/>
      <c r="T55" s="1135"/>
      <c r="U55" s="1135"/>
      <c r="V55" s="1136"/>
      <c r="W55" s="1113" t="s">
        <v>219</v>
      </c>
      <c r="X55" s="1114"/>
      <c r="Y55" s="1114"/>
      <c r="Z55" s="1114"/>
      <c r="AA55" s="1114"/>
      <c r="AB55" s="1115"/>
      <c r="AC55" s="1113" t="s">
        <v>220</v>
      </c>
      <c r="AD55" s="1114"/>
      <c r="AE55" s="1114"/>
      <c r="AF55" s="1114"/>
      <c r="AG55" s="1114"/>
      <c r="AH55" s="1115"/>
      <c r="AI55" s="1140" t="s">
        <v>221</v>
      </c>
      <c r="AJ55" s="1141"/>
      <c r="AK55" s="1141"/>
      <c r="AL55" s="1141"/>
      <c r="AM55" s="1141"/>
      <c r="AN55" s="1142"/>
      <c r="AO55" s="1113" t="s">
        <v>222</v>
      </c>
      <c r="AP55" s="1114"/>
      <c r="AQ55" s="1114"/>
      <c r="AR55" s="1114"/>
      <c r="AS55" s="1114"/>
      <c r="AT55" s="1115"/>
      <c r="AU55" s="1113" t="s">
        <v>223</v>
      </c>
      <c r="AV55" s="1114"/>
      <c r="AW55" s="1114"/>
      <c r="AX55" s="1114"/>
      <c r="AY55" s="1114"/>
      <c r="AZ55" s="1115"/>
      <c r="BA55" s="1143" t="s">
        <v>224</v>
      </c>
      <c r="BB55" s="1144"/>
      <c r="BC55" s="1144"/>
      <c r="BD55" s="1144"/>
      <c r="BE55" s="1144"/>
      <c r="BF55" s="1145"/>
      <c r="BG55" s="1113" t="s">
        <v>193</v>
      </c>
      <c r="BH55" s="1114"/>
      <c r="BI55" s="1114"/>
      <c r="BJ55" s="1114"/>
      <c r="BK55" s="1114"/>
      <c r="BL55" s="1114"/>
      <c r="BM55" s="1115"/>
      <c r="BN55" s="1106"/>
      <c r="BO55" s="1107"/>
      <c r="BP55" s="1107"/>
      <c r="BQ55" s="1107"/>
      <c r="BR55" s="1107"/>
      <c r="BS55" s="1108"/>
      <c r="BT55" s="144"/>
      <c r="CJ55" s="1125"/>
      <c r="CK55" s="1126"/>
      <c r="CL55" s="1106"/>
      <c r="CM55" s="1107"/>
      <c r="CN55" s="1130"/>
      <c r="CO55" s="1058">
        <f>CX36</f>
        <v>120000</v>
      </c>
      <c r="CP55" s="1059"/>
      <c r="CQ55" s="1059"/>
      <c r="CR55" s="1059"/>
      <c r="CS55" s="1059"/>
      <c r="CT55" s="1059"/>
      <c r="CU55" s="1060"/>
      <c r="CV55" s="1068"/>
      <c r="CW55" s="1069"/>
      <c r="CX55" s="1069"/>
      <c r="CY55" s="1069"/>
      <c r="CZ55" s="1068">
        <v>60000</v>
      </c>
      <c r="DA55" s="1069"/>
      <c r="DB55" s="1069"/>
      <c r="DC55" s="1070"/>
      <c r="DD55" s="1071">
        <v>50000</v>
      </c>
      <c r="DE55" s="1072"/>
      <c r="DF55" s="1072"/>
      <c r="DG55" s="1072"/>
      <c r="DH55" s="1072"/>
      <c r="DI55" s="1073"/>
      <c r="DJ55" s="1071">
        <v>0</v>
      </c>
      <c r="DK55" s="1072"/>
      <c r="DL55" s="1072"/>
      <c r="DM55" s="1072"/>
      <c r="DN55" s="1072"/>
      <c r="DO55" s="1073"/>
      <c r="DP55" s="1071">
        <v>10000</v>
      </c>
      <c r="DQ55" s="1072"/>
      <c r="DR55" s="1072"/>
      <c r="DS55" s="1072"/>
      <c r="DT55" s="1072"/>
      <c r="DU55" s="1073"/>
      <c r="DV55" s="1071">
        <v>0</v>
      </c>
      <c r="DW55" s="1072"/>
      <c r="DX55" s="1072"/>
      <c r="DY55" s="1072"/>
      <c r="DZ55" s="1072"/>
      <c r="EA55" s="1073"/>
      <c r="EB55" s="1071">
        <v>0</v>
      </c>
      <c r="EC55" s="1072"/>
      <c r="ED55" s="1072"/>
      <c r="EE55" s="1072"/>
      <c r="EF55" s="1072"/>
      <c r="EG55" s="1073"/>
      <c r="EH55" s="1071"/>
      <c r="EI55" s="1072"/>
      <c r="EJ55" s="1072"/>
      <c r="EK55" s="1072"/>
      <c r="EL55" s="1072"/>
      <c r="EM55" s="1073"/>
      <c r="EN55" s="1058">
        <f>DD55+DJ55+DP55+DV55+EB55+EH55</f>
        <v>60000</v>
      </c>
      <c r="EO55" s="1059"/>
      <c r="EP55" s="1059"/>
      <c r="EQ55" s="1059"/>
      <c r="ER55" s="1059"/>
      <c r="ES55" s="1059"/>
      <c r="ET55" s="1060"/>
      <c r="EU55" s="1058">
        <f>CO55+CV55+EN55</f>
        <v>180000</v>
      </c>
      <c r="EV55" s="1059"/>
      <c r="EW55" s="1059"/>
      <c r="EX55" s="1059"/>
      <c r="EY55" s="1059"/>
      <c r="EZ55" s="1061"/>
    </row>
    <row r="56" spans="3:157" ht="20.100000000000001" customHeight="1">
      <c r="C56" s="1125"/>
      <c r="D56" s="1126"/>
      <c r="E56" s="1146" t="s">
        <v>225</v>
      </c>
      <c r="F56" s="1147"/>
      <c r="G56" s="1148"/>
      <c r="H56" s="1041" t="s">
        <v>149</v>
      </c>
      <c r="I56" s="1042"/>
      <c r="J56" s="1042"/>
      <c r="K56" s="1042"/>
      <c r="L56" s="1042"/>
      <c r="M56" s="1042"/>
      <c r="N56" s="1043"/>
      <c r="O56" s="1041" t="s">
        <v>149</v>
      </c>
      <c r="P56" s="1042"/>
      <c r="Q56" s="1042"/>
      <c r="R56" s="1042"/>
      <c r="S56" s="1041" t="s">
        <v>149</v>
      </c>
      <c r="T56" s="1042"/>
      <c r="U56" s="1042"/>
      <c r="V56" s="1042"/>
      <c r="W56" s="1041" t="s">
        <v>149</v>
      </c>
      <c r="X56" s="1042"/>
      <c r="Y56" s="1042"/>
      <c r="Z56" s="1042"/>
      <c r="AA56" s="1042"/>
      <c r="AB56" s="1043"/>
      <c r="AC56" s="1041" t="s">
        <v>149</v>
      </c>
      <c r="AD56" s="1042"/>
      <c r="AE56" s="1042"/>
      <c r="AF56" s="1042"/>
      <c r="AG56" s="1042"/>
      <c r="AH56" s="1043"/>
      <c r="AI56" s="1041" t="s">
        <v>149</v>
      </c>
      <c r="AJ56" s="1042"/>
      <c r="AK56" s="1042"/>
      <c r="AL56" s="1042"/>
      <c r="AM56" s="1042"/>
      <c r="AN56" s="1043"/>
      <c r="AO56" s="1041" t="s">
        <v>149</v>
      </c>
      <c r="AP56" s="1042"/>
      <c r="AQ56" s="1042"/>
      <c r="AR56" s="1042"/>
      <c r="AS56" s="1042"/>
      <c r="AT56" s="1043"/>
      <c r="AU56" s="1041" t="s">
        <v>149</v>
      </c>
      <c r="AV56" s="1042"/>
      <c r="AW56" s="1042"/>
      <c r="AX56" s="1042"/>
      <c r="AY56" s="1042"/>
      <c r="AZ56" s="1043"/>
      <c r="BA56" s="1041" t="s">
        <v>149</v>
      </c>
      <c r="BB56" s="1042"/>
      <c r="BC56" s="1042"/>
      <c r="BD56" s="1042"/>
      <c r="BE56" s="1042"/>
      <c r="BF56" s="1043"/>
      <c r="BG56" s="1041" t="s">
        <v>149</v>
      </c>
      <c r="BH56" s="1042"/>
      <c r="BI56" s="1042"/>
      <c r="BJ56" s="1042"/>
      <c r="BK56" s="1042"/>
      <c r="BL56" s="1042"/>
      <c r="BM56" s="1043"/>
      <c r="BN56" s="1041" t="s">
        <v>149</v>
      </c>
      <c r="BO56" s="1042"/>
      <c r="BP56" s="1042"/>
      <c r="BQ56" s="1042"/>
      <c r="BR56" s="1042"/>
      <c r="BS56" s="1057"/>
      <c r="BT56" s="17"/>
      <c r="CJ56" s="1125"/>
      <c r="CK56" s="1126"/>
      <c r="CL56" s="1113"/>
      <c r="CM56" s="1114"/>
      <c r="CN56" s="1115"/>
      <c r="CO56" s="1116"/>
      <c r="CP56" s="1117"/>
      <c r="CQ56" s="1117"/>
      <c r="CR56" s="1117"/>
      <c r="CS56" s="1117"/>
      <c r="CT56" s="1117"/>
      <c r="CU56" s="1118"/>
      <c r="CV56" s="1005"/>
      <c r="CW56" s="1006"/>
      <c r="CX56" s="1006"/>
      <c r="CY56" s="1006"/>
      <c r="CZ56" s="1005"/>
      <c r="DA56" s="1006"/>
      <c r="DB56" s="1006"/>
      <c r="DC56" s="1029"/>
      <c r="DD56" s="1054"/>
      <c r="DE56" s="1055"/>
      <c r="DF56" s="1055"/>
      <c r="DG56" s="1055"/>
      <c r="DH56" s="1055"/>
      <c r="DI56" s="1119"/>
      <c r="DJ56" s="1054"/>
      <c r="DK56" s="1055"/>
      <c r="DL56" s="1055"/>
      <c r="DM56" s="1055"/>
      <c r="DN56" s="1055"/>
      <c r="DO56" s="1119"/>
      <c r="DP56" s="1054"/>
      <c r="DQ56" s="1055"/>
      <c r="DR56" s="1055"/>
      <c r="DS56" s="1055"/>
      <c r="DT56" s="1055"/>
      <c r="DU56" s="1119"/>
      <c r="DV56" s="1054"/>
      <c r="DW56" s="1055"/>
      <c r="DX56" s="1055"/>
      <c r="DY56" s="1055"/>
      <c r="DZ56" s="1055"/>
      <c r="EA56" s="1119"/>
      <c r="EB56" s="1054"/>
      <c r="EC56" s="1055"/>
      <c r="ED56" s="1055"/>
      <c r="EE56" s="1055"/>
      <c r="EF56" s="1055"/>
      <c r="EG56" s="1119"/>
      <c r="EH56" s="1054"/>
      <c r="EI56" s="1055"/>
      <c r="EJ56" s="1055"/>
      <c r="EK56" s="1055"/>
      <c r="EL56" s="1055"/>
      <c r="EM56" s="1119"/>
      <c r="EN56" s="1054"/>
      <c r="EO56" s="1055"/>
      <c r="EP56" s="1055"/>
      <c r="EQ56" s="1055"/>
      <c r="ER56" s="1055"/>
      <c r="ES56" s="1055"/>
      <c r="ET56" s="1119"/>
      <c r="EU56" s="1054"/>
      <c r="EV56" s="1055"/>
      <c r="EW56" s="1055"/>
      <c r="EX56" s="1055"/>
      <c r="EY56" s="1055"/>
      <c r="EZ56" s="1056"/>
    </row>
    <row r="57" spans="3:157" ht="20.100000000000001" customHeight="1" thickBot="1">
      <c r="C57" s="1125"/>
      <c r="D57" s="1126"/>
      <c r="E57" s="1106"/>
      <c r="F57" s="1107"/>
      <c r="G57" s="1130"/>
      <c r="H57" s="1068">
        <f>Q36</f>
        <v>0</v>
      </c>
      <c r="I57" s="1069"/>
      <c r="J57" s="1069"/>
      <c r="K57" s="1069"/>
      <c r="L57" s="1069"/>
      <c r="M57" s="1069"/>
      <c r="N57" s="1070"/>
      <c r="O57" s="1068"/>
      <c r="P57" s="1069"/>
      <c r="Q57" s="1069"/>
      <c r="R57" s="1069"/>
      <c r="S57" s="1068"/>
      <c r="T57" s="1069"/>
      <c r="U57" s="1069"/>
      <c r="V57" s="1070"/>
      <c r="W57" s="1068"/>
      <c r="X57" s="1069"/>
      <c r="Y57" s="1069"/>
      <c r="Z57" s="1069"/>
      <c r="AA57" s="1069"/>
      <c r="AB57" s="1070"/>
      <c r="AC57" s="1068"/>
      <c r="AD57" s="1069"/>
      <c r="AE57" s="1069"/>
      <c r="AF57" s="1069"/>
      <c r="AG57" s="1069"/>
      <c r="AH57" s="1070"/>
      <c r="AI57" s="1068"/>
      <c r="AJ57" s="1069"/>
      <c r="AK57" s="1069"/>
      <c r="AL57" s="1069"/>
      <c r="AM57" s="1069"/>
      <c r="AN57" s="1070"/>
      <c r="AO57" s="1068"/>
      <c r="AP57" s="1069"/>
      <c r="AQ57" s="1069"/>
      <c r="AR57" s="1069"/>
      <c r="AS57" s="1069"/>
      <c r="AT57" s="1070"/>
      <c r="AU57" s="1068"/>
      <c r="AV57" s="1069"/>
      <c r="AW57" s="1069"/>
      <c r="AX57" s="1069"/>
      <c r="AY57" s="1069"/>
      <c r="AZ57" s="1070"/>
      <c r="BA57" s="1068"/>
      <c r="BB57" s="1069"/>
      <c r="BC57" s="1069"/>
      <c r="BD57" s="1069"/>
      <c r="BE57" s="1069"/>
      <c r="BF57" s="1070"/>
      <c r="BG57" s="1397">
        <f>SUM(W57:BF57)</f>
        <v>0</v>
      </c>
      <c r="BH57" s="1398"/>
      <c r="BI57" s="1398"/>
      <c r="BJ57" s="1398"/>
      <c r="BK57" s="1398"/>
      <c r="BL57" s="1398"/>
      <c r="BM57" s="1399"/>
      <c r="BN57" s="1400">
        <f>SUM(H57,S57,O57,BG57)</f>
        <v>0</v>
      </c>
      <c r="BO57" s="1401"/>
      <c r="BP57" s="1401"/>
      <c r="BQ57" s="1401"/>
      <c r="BR57" s="1401"/>
      <c r="BS57" s="1402"/>
      <c r="BT57" s="18"/>
      <c r="CJ57" s="1127"/>
      <c r="CK57" s="1128"/>
      <c r="CL57" s="1120" t="s">
        <v>193</v>
      </c>
      <c r="CM57" s="1121"/>
      <c r="CN57" s="1122"/>
      <c r="CO57" s="1120"/>
      <c r="CP57" s="1121"/>
      <c r="CQ57" s="1121"/>
      <c r="CR57" s="1121"/>
      <c r="CS57" s="1121"/>
      <c r="CT57" s="1121"/>
      <c r="CU57" s="1122"/>
      <c r="CV57" s="1008">
        <f>SUM(CV55:CV56)</f>
        <v>0</v>
      </c>
      <c r="CW57" s="1011"/>
      <c r="CX57" s="1011"/>
      <c r="CY57" s="1011"/>
      <c r="CZ57" s="1008">
        <f>SUM(CZ55:DC56)</f>
        <v>60000</v>
      </c>
      <c r="DA57" s="1011"/>
      <c r="DB57" s="1011"/>
      <c r="DC57" s="1011"/>
      <c r="DD57" s="1109"/>
      <c r="DE57" s="1110"/>
      <c r="DF57" s="1110"/>
      <c r="DG57" s="1110"/>
      <c r="DH57" s="1110"/>
      <c r="DI57" s="1111"/>
      <c r="DJ57" s="1109"/>
      <c r="DK57" s="1110"/>
      <c r="DL57" s="1110"/>
      <c r="DM57" s="1110"/>
      <c r="DN57" s="1110"/>
      <c r="DO57" s="1111"/>
      <c r="DP57" s="1109"/>
      <c r="DQ57" s="1110"/>
      <c r="DR57" s="1110"/>
      <c r="DS57" s="1110"/>
      <c r="DT57" s="1110"/>
      <c r="DU57" s="1111"/>
      <c r="DV57" s="1109"/>
      <c r="DW57" s="1110"/>
      <c r="DX57" s="1110"/>
      <c r="DY57" s="1110"/>
      <c r="DZ57" s="1110"/>
      <c r="EA57" s="1111"/>
      <c r="EB57" s="1109"/>
      <c r="EC57" s="1110"/>
      <c r="ED57" s="1110"/>
      <c r="EE57" s="1110"/>
      <c r="EF57" s="1110"/>
      <c r="EG57" s="1111"/>
      <c r="EH57" s="1109"/>
      <c r="EI57" s="1110"/>
      <c r="EJ57" s="1110"/>
      <c r="EK57" s="1110"/>
      <c r="EL57" s="1110"/>
      <c r="EM57" s="1111"/>
      <c r="EN57" s="1109"/>
      <c r="EO57" s="1110"/>
      <c r="EP57" s="1110"/>
      <c r="EQ57" s="1110"/>
      <c r="ER57" s="1110"/>
      <c r="ES57" s="1110"/>
      <c r="ET57" s="1111"/>
      <c r="EU57" s="1109"/>
      <c r="EV57" s="1110"/>
      <c r="EW57" s="1110"/>
      <c r="EX57" s="1110"/>
      <c r="EY57" s="1110"/>
      <c r="EZ57" s="1112"/>
    </row>
    <row r="58" spans="3:157" ht="30.75" customHeight="1" thickBot="1">
      <c r="C58" s="1125"/>
      <c r="D58" s="1126"/>
      <c r="E58" s="1113"/>
      <c r="F58" s="1114"/>
      <c r="G58" s="1115"/>
      <c r="H58" s="1394"/>
      <c r="I58" s="1395"/>
      <c r="J58" s="1395"/>
      <c r="K58" s="1395"/>
      <c r="L58" s="1395"/>
      <c r="M58" s="1395"/>
      <c r="N58" s="1396"/>
      <c r="O58" s="1005"/>
      <c r="P58" s="1006"/>
      <c r="Q58" s="1006"/>
      <c r="R58" s="1006"/>
      <c r="S58" s="1005"/>
      <c r="T58" s="1006"/>
      <c r="U58" s="1006"/>
      <c r="V58" s="1029"/>
      <c r="W58" s="1005"/>
      <c r="X58" s="1006"/>
      <c r="Y58" s="1006"/>
      <c r="Z58" s="1006"/>
      <c r="AA58" s="1006"/>
      <c r="AB58" s="1029"/>
      <c r="AC58" s="1005"/>
      <c r="AD58" s="1006"/>
      <c r="AE58" s="1006"/>
      <c r="AF58" s="1006"/>
      <c r="AG58" s="1006"/>
      <c r="AH58" s="1029"/>
      <c r="AI58" s="1005"/>
      <c r="AJ58" s="1006"/>
      <c r="AK58" s="1006"/>
      <c r="AL58" s="1006"/>
      <c r="AM58" s="1006"/>
      <c r="AN58" s="1029"/>
      <c r="AO58" s="1005"/>
      <c r="AP58" s="1006"/>
      <c r="AQ58" s="1006"/>
      <c r="AR58" s="1006"/>
      <c r="AS58" s="1006"/>
      <c r="AT58" s="1029"/>
      <c r="AU58" s="1005"/>
      <c r="AV58" s="1006"/>
      <c r="AW58" s="1006"/>
      <c r="AX58" s="1006"/>
      <c r="AY58" s="1006"/>
      <c r="AZ58" s="1029"/>
      <c r="BA58" s="1005"/>
      <c r="BB58" s="1006"/>
      <c r="BC58" s="1006"/>
      <c r="BD58" s="1006"/>
      <c r="BE58" s="1006"/>
      <c r="BF58" s="1029"/>
      <c r="BG58" s="1005"/>
      <c r="BH58" s="1006"/>
      <c r="BI58" s="1006"/>
      <c r="BJ58" s="1006"/>
      <c r="BK58" s="1006"/>
      <c r="BL58" s="1006"/>
      <c r="BM58" s="1029"/>
      <c r="BN58" s="1005"/>
      <c r="BO58" s="1006"/>
      <c r="BP58" s="1006"/>
      <c r="BQ58" s="1006"/>
      <c r="BR58" s="1006"/>
      <c r="BS58" s="1007"/>
      <c r="CJ58" s="1015" t="s">
        <v>226</v>
      </c>
      <c r="CK58" s="1016"/>
      <c r="CL58" s="1016"/>
      <c r="CM58" s="1016"/>
      <c r="CN58" s="1016"/>
      <c r="CO58" s="1016"/>
      <c r="CP58" s="1016"/>
      <c r="CQ58" s="1016"/>
      <c r="CR58" s="1016"/>
      <c r="CS58" s="1016"/>
      <c r="CT58" s="1016"/>
      <c r="CU58" s="1016"/>
      <c r="CV58" s="1016"/>
      <c r="CW58" s="1016"/>
      <c r="CX58" s="1025"/>
      <c r="CY58" s="1021"/>
      <c r="CZ58" s="1019" t="s">
        <v>227</v>
      </c>
      <c r="DA58" s="1019"/>
      <c r="DB58" s="1019"/>
      <c r="DC58" s="1019"/>
      <c r="DD58" s="1018" t="s">
        <v>374</v>
      </c>
      <c r="DE58" s="1018"/>
      <c r="DF58" s="1019" t="s">
        <v>228</v>
      </c>
      <c r="DG58" s="1019"/>
      <c r="DH58" s="1019"/>
      <c r="DI58" s="1021">
        <v>12</v>
      </c>
      <c r="DJ58" s="1021"/>
      <c r="DK58" s="1021"/>
      <c r="DL58" s="1022" t="s">
        <v>229</v>
      </c>
      <c r="DM58" s="1023"/>
      <c r="DN58" s="1024" t="s">
        <v>230</v>
      </c>
      <c r="DO58" s="1016"/>
      <c r="DP58" s="1016"/>
      <c r="DQ58" s="1016"/>
      <c r="DR58" s="1016"/>
      <c r="DS58" s="1016"/>
      <c r="DT58" s="1016"/>
      <c r="DU58" s="1016"/>
      <c r="DV58" s="1016"/>
      <c r="DW58" s="1016"/>
      <c r="DX58" s="1016"/>
      <c r="DY58" s="1016"/>
      <c r="DZ58" s="1016"/>
      <c r="EA58" s="1016"/>
      <c r="EB58" s="1025" t="s">
        <v>374</v>
      </c>
      <c r="EC58" s="1021"/>
      <c r="ED58" s="1019" t="s">
        <v>227</v>
      </c>
      <c r="EE58" s="1019"/>
      <c r="EF58" s="1019"/>
      <c r="EG58" s="1021"/>
      <c r="EH58" s="1021"/>
      <c r="EI58" s="1019" t="s">
        <v>228</v>
      </c>
      <c r="EJ58" s="1019"/>
      <c r="EK58" s="1019"/>
      <c r="EL58" s="1021"/>
      <c r="EM58" s="1021"/>
      <c r="EN58" s="1021"/>
      <c r="EO58" s="1022" t="s">
        <v>229</v>
      </c>
      <c r="EP58" s="1026"/>
      <c r="EQ58" s="1027"/>
      <c r="ER58" s="1028"/>
      <c r="ES58" s="1028"/>
      <c r="ET58" s="1028"/>
      <c r="EU58" s="1028"/>
      <c r="EV58" s="1028"/>
      <c r="EW58" s="1028"/>
      <c r="EX58" s="1028"/>
      <c r="EY58" s="1028"/>
      <c r="EZ58" s="1028"/>
    </row>
    <row r="59" spans="3:157" ht="18" customHeight="1" thickBot="1">
      <c r="C59" s="1127"/>
      <c r="D59" s="1128"/>
      <c r="E59" s="1120" t="s">
        <v>193</v>
      </c>
      <c r="F59" s="1121"/>
      <c r="G59" s="1122"/>
      <c r="H59" s="1008">
        <f>SUM(H57:N58)</f>
        <v>0</v>
      </c>
      <c r="I59" s="1009"/>
      <c r="J59" s="1009"/>
      <c r="K59" s="1009"/>
      <c r="L59" s="1009"/>
      <c r="M59" s="1009"/>
      <c r="N59" s="1010"/>
      <c r="O59" s="1008">
        <f>SUM(O57:O58)</f>
        <v>0</v>
      </c>
      <c r="P59" s="1011"/>
      <c r="Q59" s="1011"/>
      <c r="R59" s="1011"/>
      <c r="S59" s="1008">
        <f>SUM(S57:S58)</f>
        <v>0</v>
      </c>
      <c r="T59" s="1011"/>
      <c r="U59" s="1011"/>
      <c r="V59" s="1011"/>
      <c r="W59" s="1008">
        <f>SUM(W57:AB58)</f>
        <v>0</v>
      </c>
      <c r="X59" s="1009"/>
      <c r="Y59" s="1009"/>
      <c r="Z59" s="1009"/>
      <c r="AA59" s="1009"/>
      <c r="AB59" s="1010"/>
      <c r="AC59" s="1008">
        <f>SUM(AC57:AH58)</f>
        <v>0</v>
      </c>
      <c r="AD59" s="1009"/>
      <c r="AE59" s="1009"/>
      <c r="AF59" s="1009"/>
      <c r="AG59" s="1009"/>
      <c r="AH59" s="1010"/>
      <c r="AI59" s="1008">
        <f>SUM(AI57:AN58)</f>
        <v>0</v>
      </c>
      <c r="AJ59" s="1009"/>
      <c r="AK59" s="1009"/>
      <c r="AL59" s="1009"/>
      <c r="AM59" s="1009"/>
      <c r="AN59" s="1010"/>
      <c r="AO59" s="1008">
        <f>SUM(AO57:AT58)</f>
        <v>0</v>
      </c>
      <c r="AP59" s="1009"/>
      <c r="AQ59" s="1009"/>
      <c r="AR59" s="1009"/>
      <c r="AS59" s="1009"/>
      <c r="AT59" s="1010"/>
      <c r="AU59" s="1008">
        <f>SUM(AU57:AZ58)</f>
        <v>0</v>
      </c>
      <c r="AV59" s="1009"/>
      <c r="AW59" s="1009"/>
      <c r="AX59" s="1009"/>
      <c r="AY59" s="1009"/>
      <c r="AZ59" s="1010"/>
      <c r="BA59" s="1008">
        <f>SUM(BA57:BF58)</f>
        <v>0</v>
      </c>
      <c r="BB59" s="1009"/>
      <c r="BC59" s="1009"/>
      <c r="BD59" s="1009"/>
      <c r="BE59" s="1009"/>
      <c r="BF59" s="1010"/>
      <c r="BG59" s="1008">
        <f>SUM(BG57:BM58)</f>
        <v>0</v>
      </c>
      <c r="BH59" s="1011"/>
      <c r="BI59" s="1011"/>
      <c r="BJ59" s="1011"/>
      <c r="BK59" s="1011"/>
      <c r="BL59" s="1011"/>
      <c r="BM59" s="1012"/>
      <c r="BN59" s="1013">
        <f>SUM(BN57:BS58)</f>
        <v>0</v>
      </c>
      <c r="BO59" s="1009"/>
      <c r="BP59" s="1009"/>
      <c r="BQ59" s="1009"/>
      <c r="BR59" s="1009"/>
      <c r="BS59" s="1014"/>
      <c r="CJ59" s="19"/>
      <c r="CK59" s="328"/>
      <c r="CL59" s="328"/>
      <c r="CM59" s="144"/>
      <c r="CN59" s="144"/>
      <c r="CO59" s="144"/>
      <c r="CP59" s="144"/>
      <c r="CQ59" s="144"/>
      <c r="CR59" s="144"/>
      <c r="CS59" s="144"/>
      <c r="CT59" s="144"/>
      <c r="CU59" s="144"/>
      <c r="CV59" s="144"/>
      <c r="CW59" s="144"/>
      <c r="CX59" s="20"/>
      <c r="CY59" s="20"/>
      <c r="CZ59" s="62"/>
      <c r="DA59" s="62"/>
      <c r="DB59" s="62"/>
      <c r="DC59" s="62"/>
      <c r="DD59" s="20"/>
      <c r="DE59" s="20"/>
      <c r="DF59" s="62"/>
      <c r="DG59" s="62"/>
      <c r="DH59" s="62"/>
      <c r="DI59" s="144"/>
      <c r="DJ59" s="144"/>
      <c r="DK59" s="144"/>
      <c r="DN59" s="144"/>
      <c r="DO59" s="144"/>
      <c r="DP59" s="144"/>
      <c r="DQ59" s="144"/>
      <c r="DR59" s="144"/>
      <c r="DS59" s="144"/>
      <c r="DT59" s="144"/>
      <c r="DU59" s="144"/>
      <c r="DV59" s="144"/>
      <c r="DW59" s="144"/>
      <c r="DX59" s="144"/>
      <c r="DY59" s="144"/>
      <c r="DZ59" s="144"/>
      <c r="EA59" s="144"/>
      <c r="EB59" s="144"/>
      <c r="EC59" s="144"/>
      <c r="ED59" s="62"/>
      <c r="EE59" s="62"/>
      <c r="EF59" s="62"/>
      <c r="EG59" s="144"/>
      <c r="EH59" s="144"/>
      <c r="EI59" s="62"/>
      <c r="EJ59" s="62"/>
      <c r="EK59" s="62"/>
      <c r="EL59" s="144"/>
      <c r="EM59" s="144"/>
      <c r="EN59" s="144"/>
      <c r="EQ59" s="144"/>
      <c r="ER59" s="144"/>
      <c r="ES59" s="144"/>
      <c r="ET59" s="144"/>
      <c r="EU59" s="144"/>
      <c r="EV59" s="144"/>
      <c r="EW59" s="144"/>
      <c r="EX59" s="144"/>
      <c r="EY59" s="144"/>
      <c r="EZ59" s="144"/>
      <c r="FA59" s="144"/>
    </row>
    <row r="60" spans="3:157" ht="12" thickBot="1">
      <c r="C60" s="1015" t="s">
        <v>226</v>
      </c>
      <c r="D60" s="1016"/>
      <c r="E60" s="1016"/>
      <c r="F60" s="1016"/>
      <c r="G60" s="1016"/>
      <c r="H60" s="1016"/>
      <c r="I60" s="1016"/>
      <c r="J60" s="1016"/>
      <c r="K60" s="1016"/>
      <c r="L60" s="1016"/>
      <c r="M60" s="1016"/>
      <c r="N60" s="1016"/>
      <c r="O60" s="1016"/>
      <c r="P60" s="1016"/>
      <c r="Q60" s="1017"/>
      <c r="R60" s="1018"/>
      <c r="S60" s="1019" t="s">
        <v>227</v>
      </c>
      <c r="T60" s="1019"/>
      <c r="U60" s="1019"/>
      <c r="V60" s="1019"/>
      <c r="W60" s="1018"/>
      <c r="X60" s="1018"/>
      <c r="Y60" s="1020" t="s">
        <v>228</v>
      </c>
      <c r="Z60" s="1020"/>
      <c r="AA60" s="1020"/>
      <c r="AB60" s="1021"/>
      <c r="AC60" s="1021"/>
      <c r="AD60" s="1021"/>
      <c r="AE60" s="1022" t="s">
        <v>229</v>
      </c>
      <c r="AF60" s="1023"/>
      <c r="AG60" s="1024" t="s">
        <v>230</v>
      </c>
      <c r="AH60" s="1016"/>
      <c r="AI60" s="1016"/>
      <c r="AJ60" s="1016"/>
      <c r="AK60" s="1016"/>
      <c r="AL60" s="1016"/>
      <c r="AM60" s="1016"/>
      <c r="AN60" s="1016"/>
      <c r="AO60" s="1016"/>
      <c r="AP60" s="1016"/>
      <c r="AQ60" s="1016"/>
      <c r="AR60" s="1016"/>
      <c r="AS60" s="1016"/>
      <c r="AT60" s="1016"/>
      <c r="AU60" s="1025"/>
      <c r="AV60" s="1021"/>
      <c r="AW60" s="1019" t="s">
        <v>227</v>
      </c>
      <c r="AX60" s="1019"/>
      <c r="AY60" s="1019"/>
      <c r="AZ60" s="1021"/>
      <c r="BA60" s="1021"/>
      <c r="BB60" s="1019" t="s">
        <v>228</v>
      </c>
      <c r="BC60" s="1019"/>
      <c r="BD60" s="1019"/>
      <c r="BE60" s="148"/>
      <c r="BF60" s="148"/>
      <c r="BG60" s="148"/>
      <c r="BH60" s="1022" t="s">
        <v>229</v>
      </c>
      <c r="BI60" s="1026"/>
      <c r="BJ60" s="1027"/>
      <c r="BK60" s="1028"/>
      <c r="BL60" s="1028"/>
      <c r="BM60" s="1028"/>
      <c r="BN60" s="1028"/>
      <c r="BO60" s="1028"/>
      <c r="BP60" s="1028"/>
      <c r="BQ60" s="1028"/>
      <c r="BR60" s="1028"/>
      <c r="BS60" s="1028"/>
      <c r="BT60" s="144"/>
    </row>
    <row r="61" spans="3:157">
      <c r="C61" s="19"/>
      <c r="D61" s="144"/>
      <c r="E61" s="144"/>
      <c r="F61" s="144"/>
      <c r="G61" s="144"/>
      <c r="H61" s="144"/>
      <c r="I61" s="144"/>
      <c r="J61" s="144"/>
      <c r="K61" s="144"/>
      <c r="L61" s="144"/>
      <c r="M61" s="144"/>
      <c r="N61" s="144"/>
      <c r="O61" s="144"/>
      <c r="P61" s="144"/>
      <c r="Q61" s="20"/>
      <c r="R61" s="20"/>
      <c r="S61" s="62"/>
      <c r="T61" s="62"/>
      <c r="U61" s="62"/>
      <c r="V61" s="62"/>
      <c r="W61" s="20"/>
      <c r="X61" s="20"/>
      <c r="Y61" s="62"/>
      <c r="Z61" s="62"/>
      <c r="AA61" s="62"/>
      <c r="AB61" s="144"/>
      <c r="AC61" s="144"/>
      <c r="AD61" s="144"/>
      <c r="AG61" s="144"/>
      <c r="AH61" s="144"/>
      <c r="AI61" s="144"/>
      <c r="AJ61" s="144"/>
      <c r="AK61" s="144"/>
      <c r="AL61" s="144"/>
      <c r="AM61" s="144"/>
      <c r="AN61" s="144"/>
      <c r="AO61" s="144"/>
      <c r="AP61" s="144"/>
      <c r="AQ61" s="144"/>
      <c r="AR61" s="144"/>
      <c r="AS61" s="144"/>
      <c r="AT61" s="144"/>
      <c r="AU61" s="144"/>
      <c r="AV61" s="144"/>
      <c r="AW61" s="62"/>
      <c r="AX61" s="62"/>
      <c r="AY61" s="62"/>
      <c r="AZ61" s="144"/>
      <c r="BA61" s="144"/>
      <c r="BB61" s="62"/>
      <c r="BC61" s="62"/>
      <c r="BD61" s="62"/>
      <c r="BE61" s="144"/>
      <c r="BF61" s="144"/>
      <c r="BG61" s="144"/>
      <c r="BJ61" s="144"/>
      <c r="BK61" s="144"/>
      <c r="BL61" s="144"/>
      <c r="BM61" s="144"/>
      <c r="BN61" s="144"/>
      <c r="BO61" s="144"/>
      <c r="BP61" s="144"/>
      <c r="BQ61" s="144"/>
      <c r="BR61" s="144"/>
      <c r="BS61" s="144"/>
      <c r="BT61" s="144"/>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6">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選択リスト!$A$2:$A$32</xm:f>
          </x14:formula1>
          <xm:sqref>CW7:DM7 P7:AF7</xm:sqref>
        </x14:dataValidation>
        <x14:dataValidation type="list" allowBlank="1" showInputMessage="1" xr:uid="{2AE7B406-4095-41FB-9297-C01AF3D509BF}">
          <x14:formula1>
            <xm:f>選択リスト!$G$2:$G$10</xm:f>
          </x14:formula1>
          <xm:sqref>BH32:BS32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F144"/>
  <sheetViews>
    <sheetView zoomScaleNormal="100" zoomScaleSheetLayoutView="100" workbookViewId="0">
      <selection activeCell="U93" sqref="U93"/>
    </sheetView>
  </sheetViews>
  <sheetFormatPr defaultColWidth="2" defaultRowHeight="12"/>
  <cols>
    <col min="1" max="2" width="2" style="90"/>
    <col min="3" max="20" width="2" style="90" customWidth="1"/>
    <col min="21" max="21" width="14.75" style="90" customWidth="1"/>
    <col min="22" max="22" width="2.125" style="90" customWidth="1"/>
    <col min="23" max="38" width="2" style="90"/>
    <col min="39" max="39" width="2.75" style="90" customWidth="1"/>
    <col min="40" max="40" width="4.75" style="90" customWidth="1"/>
    <col min="41" max="41" width="3.5" style="90" customWidth="1"/>
    <col min="42" max="45" width="2" style="90"/>
    <col min="46" max="85" width="0" style="90" hidden="1" customWidth="1"/>
    <col min="86" max="16384" width="2" style="90"/>
  </cols>
  <sheetData>
    <row r="2" spans="3:84" hidden="1"/>
    <row r="3" spans="3:84" ht="12" customHeight="1">
      <c r="C3" s="1477" t="s">
        <v>989</v>
      </c>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c r="AO3" s="1478"/>
      <c r="AT3" s="1477" t="s">
        <v>375</v>
      </c>
      <c r="AU3" s="1478"/>
      <c r="AV3" s="1478"/>
      <c r="AW3" s="1478"/>
      <c r="AX3" s="1478"/>
      <c r="AY3" s="1478"/>
      <c r="AZ3" s="1478"/>
      <c r="BA3" s="1478"/>
      <c r="BB3" s="1478"/>
      <c r="BC3" s="1478"/>
      <c r="BD3" s="1478"/>
      <c r="BE3" s="1478"/>
      <c r="BF3" s="1478"/>
      <c r="BG3" s="1478"/>
      <c r="BH3" s="1478"/>
      <c r="BI3" s="1478"/>
      <c r="BJ3" s="1478"/>
      <c r="BK3" s="1478"/>
      <c r="BL3" s="1478"/>
      <c r="BM3" s="1478"/>
      <c r="BN3" s="1478"/>
      <c r="BO3" s="1478"/>
      <c r="BP3" s="1478"/>
      <c r="BQ3" s="1478"/>
      <c r="BR3" s="1478"/>
      <c r="BS3" s="1478"/>
      <c r="BT3" s="1478"/>
      <c r="BU3" s="1478"/>
      <c r="BV3" s="1478"/>
      <c r="BW3" s="1478"/>
      <c r="BX3" s="1478"/>
      <c r="BY3" s="1478"/>
      <c r="BZ3" s="1478"/>
      <c r="CA3" s="1478"/>
      <c r="CB3" s="1478"/>
      <c r="CC3" s="1478"/>
      <c r="CD3" s="1478"/>
      <c r="CE3" s="1478"/>
      <c r="CF3" s="1478"/>
    </row>
    <row r="4" spans="3:84">
      <c r="C4" s="1477"/>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c r="AO4" s="1478"/>
      <c r="AT4" s="1477"/>
      <c r="AU4" s="1478"/>
      <c r="AV4" s="1478"/>
      <c r="AW4" s="1478"/>
      <c r="AX4" s="1478"/>
      <c r="AY4" s="1478"/>
      <c r="AZ4" s="1478"/>
      <c r="BA4" s="1478"/>
      <c r="BB4" s="1478"/>
      <c r="BC4" s="1478"/>
      <c r="BD4" s="1478"/>
      <c r="BE4" s="1478"/>
      <c r="BF4" s="1478"/>
      <c r="BG4" s="1478"/>
      <c r="BH4" s="1478"/>
      <c r="BI4" s="1478"/>
      <c r="BJ4" s="1478"/>
      <c r="BK4" s="1478"/>
      <c r="BL4" s="1478"/>
      <c r="BM4" s="1478"/>
      <c r="BN4" s="1478"/>
      <c r="BO4" s="1478"/>
      <c r="BP4" s="1478"/>
      <c r="BQ4" s="1478"/>
      <c r="BR4" s="1478"/>
      <c r="BS4" s="1478"/>
      <c r="BT4" s="1478"/>
      <c r="BU4" s="1478"/>
      <c r="BV4" s="1478"/>
      <c r="BW4" s="1478"/>
      <c r="BX4" s="1478"/>
      <c r="BY4" s="1478"/>
      <c r="BZ4" s="1478"/>
      <c r="CA4" s="1478"/>
      <c r="CB4" s="1478"/>
      <c r="CC4" s="1478"/>
      <c r="CD4" s="1478"/>
      <c r="CE4" s="1478"/>
      <c r="CF4" s="1478"/>
    </row>
    <row r="5" spans="3:84">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c r="AE5" s="1478"/>
      <c r="AF5" s="1478"/>
      <c r="AG5" s="1478"/>
      <c r="AH5" s="1478"/>
      <c r="AI5" s="1478"/>
      <c r="AJ5" s="1478"/>
      <c r="AK5" s="1478"/>
      <c r="AL5" s="1478"/>
      <c r="AM5" s="1478"/>
      <c r="AN5" s="1478"/>
      <c r="AO5" s="1478"/>
      <c r="AT5" s="1478"/>
      <c r="AU5" s="1478"/>
      <c r="AV5" s="1478"/>
      <c r="AW5" s="1478"/>
      <c r="AX5" s="1478"/>
      <c r="AY5" s="1478"/>
      <c r="AZ5" s="1478"/>
      <c r="BA5" s="1478"/>
      <c r="BB5" s="1478"/>
      <c r="BC5" s="1478"/>
      <c r="BD5" s="1478"/>
      <c r="BE5" s="1478"/>
      <c r="BF5" s="1478"/>
      <c r="BG5" s="1478"/>
      <c r="BH5" s="1478"/>
      <c r="BI5" s="1478"/>
      <c r="BJ5" s="1478"/>
      <c r="BK5" s="1478"/>
      <c r="BL5" s="1478"/>
      <c r="BM5" s="1478"/>
      <c r="BN5" s="1478"/>
      <c r="BO5" s="1478"/>
      <c r="BP5" s="1478"/>
      <c r="BQ5" s="1478"/>
      <c r="BR5" s="1478"/>
      <c r="BS5" s="1478"/>
      <c r="BT5" s="1478"/>
      <c r="BU5" s="1478"/>
      <c r="BV5" s="1478"/>
      <c r="BW5" s="1478"/>
      <c r="BX5" s="1478"/>
      <c r="BY5" s="1478"/>
      <c r="BZ5" s="1478"/>
      <c r="CA5" s="1478"/>
      <c r="CB5" s="1478"/>
      <c r="CC5" s="1478"/>
      <c r="CD5" s="1478"/>
      <c r="CE5" s="1478"/>
      <c r="CF5" s="1478"/>
    </row>
    <row r="6" spans="3:84">
      <c r="C6" s="1478"/>
      <c r="D6" s="1478"/>
      <c r="E6" s="1478"/>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8"/>
      <c r="AH6" s="1478"/>
      <c r="AI6" s="1478"/>
      <c r="AJ6" s="1478"/>
      <c r="AK6" s="1478"/>
      <c r="AL6" s="1478"/>
      <c r="AM6" s="1478"/>
      <c r="AN6" s="1478"/>
      <c r="AO6" s="1478"/>
      <c r="AT6" s="1478"/>
      <c r="AU6" s="1478"/>
      <c r="AV6" s="1478"/>
      <c r="AW6" s="1478"/>
      <c r="AX6" s="1478"/>
      <c r="AY6" s="1478"/>
      <c r="AZ6" s="1478"/>
      <c r="BA6" s="1478"/>
      <c r="BB6" s="1478"/>
      <c r="BC6" s="1478"/>
      <c r="BD6" s="1478"/>
      <c r="BE6" s="1478"/>
      <c r="BF6" s="1478"/>
      <c r="BG6" s="1478"/>
      <c r="BH6" s="1478"/>
      <c r="BI6" s="1478"/>
      <c r="BJ6" s="1478"/>
      <c r="BK6" s="1478"/>
      <c r="BL6" s="1478"/>
      <c r="BM6" s="1478"/>
      <c r="BN6" s="1478"/>
      <c r="BO6" s="1478"/>
      <c r="BP6" s="1478"/>
      <c r="BQ6" s="1478"/>
      <c r="BR6" s="1478"/>
      <c r="BS6" s="1478"/>
      <c r="BT6" s="1478"/>
      <c r="BU6" s="1478"/>
      <c r="BV6" s="1478"/>
      <c r="BW6" s="1478"/>
      <c r="BX6" s="1478"/>
      <c r="BY6" s="1478"/>
      <c r="BZ6" s="1478"/>
      <c r="CA6" s="1478"/>
      <c r="CB6" s="1478"/>
      <c r="CC6" s="1478"/>
      <c r="CD6" s="1478"/>
      <c r="CE6" s="1478"/>
      <c r="CF6" s="1478"/>
    </row>
    <row r="7" spans="3:84" ht="12.75" customHeight="1">
      <c r="C7" s="1478"/>
      <c r="D7" s="1478"/>
      <c r="E7" s="1478"/>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T7" s="1478"/>
      <c r="AU7" s="1478"/>
      <c r="AV7" s="1478"/>
      <c r="AW7" s="1478"/>
      <c r="AX7" s="1478"/>
      <c r="AY7" s="1478"/>
      <c r="AZ7" s="1478"/>
      <c r="BA7" s="1478"/>
      <c r="BB7" s="1478"/>
      <c r="BC7" s="1478"/>
      <c r="BD7" s="1478"/>
      <c r="BE7" s="1478"/>
      <c r="BF7" s="1478"/>
      <c r="BG7" s="1478"/>
      <c r="BH7" s="1478"/>
      <c r="BI7" s="1478"/>
      <c r="BJ7" s="1478"/>
      <c r="BK7" s="1478"/>
      <c r="BL7" s="1478"/>
      <c r="BM7" s="1478"/>
      <c r="BN7" s="1478"/>
      <c r="BO7" s="1478"/>
      <c r="BP7" s="1478"/>
      <c r="BQ7" s="1478"/>
      <c r="BR7" s="1478"/>
      <c r="BS7" s="1478"/>
      <c r="BT7" s="1478"/>
      <c r="BU7" s="1478"/>
      <c r="BV7" s="1478"/>
      <c r="BW7" s="1478"/>
      <c r="BX7" s="1478"/>
      <c r="BY7" s="1478"/>
      <c r="BZ7" s="1478"/>
      <c r="CA7" s="1478"/>
      <c r="CB7" s="1478"/>
      <c r="CC7" s="1478"/>
      <c r="CD7" s="1478"/>
      <c r="CE7" s="1478"/>
      <c r="CF7" s="1478"/>
    </row>
    <row r="8" spans="3:84">
      <c r="C8" s="1478"/>
      <c r="D8" s="1478"/>
      <c r="E8" s="1478"/>
      <c r="F8" s="1478"/>
      <c r="G8" s="1478"/>
      <c r="H8" s="1478"/>
      <c r="I8" s="1478"/>
      <c r="J8" s="1478"/>
      <c r="K8" s="1478"/>
      <c r="L8" s="1478"/>
      <c r="M8" s="1478"/>
      <c r="N8" s="1478"/>
      <c r="O8" s="1478"/>
      <c r="P8" s="1478"/>
      <c r="Q8" s="1478"/>
      <c r="R8" s="1478"/>
      <c r="S8" s="1478"/>
      <c r="T8" s="1478"/>
      <c r="U8" s="1478"/>
      <c r="V8" s="1478"/>
      <c r="W8" s="1478"/>
      <c r="X8" s="1478"/>
      <c r="Y8" s="1478"/>
      <c r="Z8" s="1478"/>
      <c r="AA8" s="1478"/>
      <c r="AB8" s="1478"/>
      <c r="AC8" s="1478"/>
      <c r="AD8" s="1478"/>
      <c r="AE8" s="1478"/>
      <c r="AF8" s="1478"/>
      <c r="AG8" s="1478"/>
      <c r="AH8" s="1478"/>
      <c r="AI8" s="1478"/>
      <c r="AJ8" s="1478"/>
      <c r="AK8" s="1478"/>
      <c r="AL8" s="1478"/>
      <c r="AM8" s="1478"/>
      <c r="AN8" s="1478"/>
      <c r="AO8" s="1478"/>
      <c r="AT8" s="1478"/>
      <c r="AU8" s="1478"/>
      <c r="AV8" s="1478"/>
      <c r="AW8" s="1478"/>
      <c r="AX8" s="1478"/>
      <c r="AY8" s="1478"/>
      <c r="AZ8" s="1478"/>
      <c r="BA8" s="1478"/>
      <c r="BB8" s="1478"/>
      <c r="BC8" s="1478"/>
      <c r="BD8" s="1478"/>
      <c r="BE8" s="1478"/>
      <c r="BF8" s="1478"/>
      <c r="BG8" s="1478"/>
      <c r="BH8" s="1478"/>
      <c r="BI8" s="1478"/>
      <c r="BJ8" s="1478"/>
      <c r="BK8" s="1478"/>
      <c r="BL8" s="1478"/>
      <c r="BM8" s="1478"/>
      <c r="BN8" s="1478"/>
      <c r="BO8" s="1478"/>
      <c r="BP8" s="1478"/>
      <c r="BQ8" s="1478"/>
      <c r="BR8" s="1478"/>
      <c r="BS8" s="1478"/>
      <c r="BT8" s="1478"/>
      <c r="BU8" s="1478"/>
      <c r="BV8" s="1478"/>
      <c r="BW8" s="1478"/>
      <c r="BX8" s="1478"/>
      <c r="BY8" s="1478"/>
      <c r="BZ8" s="1478"/>
      <c r="CA8" s="1478"/>
      <c r="CB8" s="1478"/>
      <c r="CC8" s="1478"/>
      <c r="CD8" s="1478"/>
      <c r="CE8" s="1478"/>
      <c r="CF8" s="1478"/>
    </row>
    <row r="9" spans="3:84">
      <c r="C9" s="1478"/>
      <c r="D9" s="1478"/>
      <c r="E9" s="1478"/>
      <c r="F9" s="1478"/>
      <c r="G9" s="1478"/>
      <c r="H9" s="1478"/>
      <c r="I9" s="1478"/>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c r="AG9" s="1478"/>
      <c r="AH9" s="1478"/>
      <c r="AI9" s="1478"/>
      <c r="AJ9" s="1478"/>
      <c r="AK9" s="1478"/>
      <c r="AL9" s="1478"/>
      <c r="AM9" s="1478"/>
      <c r="AN9" s="1478"/>
      <c r="AO9" s="1478"/>
      <c r="AT9" s="1478"/>
      <c r="AU9" s="1478"/>
      <c r="AV9" s="1478"/>
      <c r="AW9" s="1478"/>
      <c r="AX9" s="1478"/>
      <c r="AY9" s="1478"/>
      <c r="AZ9" s="1478"/>
      <c r="BA9" s="1478"/>
      <c r="BB9" s="1478"/>
      <c r="BC9" s="1478"/>
      <c r="BD9" s="1478"/>
      <c r="BE9" s="1478"/>
      <c r="BF9" s="1478"/>
      <c r="BG9" s="1478"/>
      <c r="BH9" s="1478"/>
      <c r="BI9" s="1478"/>
      <c r="BJ9" s="1478"/>
      <c r="BK9" s="1478"/>
      <c r="BL9" s="1478"/>
      <c r="BM9" s="1478"/>
      <c r="BN9" s="1478"/>
      <c r="BO9" s="1478"/>
      <c r="BP9" s="1478"/>
      <c r="BQ9" s="1478"/>
      <c r="BR9" s="1478"/>
      <c r="BS9" s="1478"/>
      <c r="BT9" s="1478"/>
      <c r="BU9" s="1478"/>
      <c r="BV9" s="1478"/>
      <c r="BW9" s="1478"/>
      <c r="BX9" s="1478"/>
      <c r="BY9" s="1478"/>
      <c r="BZ9" s="1478"/>
      <c r="CA9" s="1478"/>
      <c r="CB9" s="1478"/>
      <c r="CC9" s="1478"/>
      <c r="CD9" s="1478"/>
      <c r="CE9" s="1478"/>
      <c r="CF9" s="1478"/>
    </row>
    <row r="10" spans="3:84">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c r="AG10" s="1478"/>
      <c r="AH10" s="1478"/>
      <c r="AI10" s="1478"/>
      <c r="AJ10" s="1478"/>
      <c r="AK10" s="1478"/>
      <c r="AL10" s="1478"/>
      <c r="AM10" s="1478"/>
      <c r="AN10" s="1478"/>
      <c r="AO10" s="1478"/>
      <c r="AT10" s="1478"/>
      <c r="AU10" s="1478"/>
      <c r="AV10" s="1478"/>
      <c r="AW10" s="1478"/>
      <c r="AX10" s="1478"/>
      <c r="AY10" s="1478"/>
      <c r="AZ10" s="1478"/>
      <c r="BA10" s="1478"/>
      <c r="BB10" s="1478"/>
      <c r="BC10" s="1478"/>
      <c r="BD10" s="1478"/>
      <c r="BE10" s="1478"/>
      <c r="BF10" s="1478"/>
      <c r="BG10" s="1478"/>
      <c r="BH10" s="1478"/>
      <c r="BI10" s="1478"/>
      <c r="BJ10" s="1478"/>
      <c r="BK10" s="1478"/>
      <c r="BL10" s="1478"/>
      <c r="BM10" s="1478"/>
      <c r="BN10" s="1478"/>
      <c r="BO10" s="1478"/>
      <c r="BP10" s="1478"/>
      <c r="BQ10" s="1478"/>
      <c r="BR10" s="1478"/>
      <c r="BS10" s="1478"/>
      <c r="BT10" s="1478"/>
      <c r="BU10" s="1478"/>
      <c r="BV10" s="1478"/>
      <c r="BW10" s="1478"/>
      <c r="BX10" s="1478"/>
      <c r="BY10" s="1478"/>
      <c r="BZ10" s="1478"/>
      <c r="CA10" s="1478"/>
      <c r="CB10" s="1478"/>
      <c r="CC10" s="1478"/>
      <c r="CD10" s="1478"/>
      <c r="CE10" s="1478"/>
      <c r="CF10" s="1478"/>
    </row>
    <row r="11" spans="3:84">
      <c r="C11" s="1478"/>
      <c r="D11" s="1478"/>
      <c r="E11" s="1478"/>
      <c r="F11" s="1478"/>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8"/>
      <c r="AK11" s="1478"/>
      <c r="AL11" s="1478"/>
      <c r="AM11" s="1478"/>
      <c r="AN11" s="1478"/>
      <c r="AO11" s="1478"/>
      <c r="AT11" s="1478"/>
      <c r="AU11" s="1478"/>
      <c r="AV11" s="1478"/>
      <c r="AW11" s="1478"/>
      <c r="AX11" s="1478"/>
      <c r="AY11" s="1478"/>
      <c r="AZ11" s="1478"/>
      <c r="BA11" s="1478"/>
      <c r="BB11" s="1478"/>
      <c r="BC11" s="1478"/>
      <c r="BD11" s="1478"/>
      <c r="BE11" s="1478"/>
      <c r="BF11" s="1478"/>
      <c r="BG11" s="1478"/>
      <c r="BH11" s="1478"/>
      <c r="BI11" s="1478"/>
      <c r="BJ11" s="1478"/>
      <c r="BK11" s="1478"/>
      <c r="BL11" s="1478"/>
      <c r="BM11" s="1478"/>
      <c r="BN11" s="1478"/>
      <c r="BO11" s="1478"/>
      <c r="BP11" s="1478"/>
      <c r="BQ11" s="1478"/>
      <c r="BR11" s="1478"/>
      <c r="BS11" s="1478"/>
      <c r="BT11" s="1478"/>
      <c r="BU11" s="1478"/>
      <c r="BV11" s="1478"/>
      <c r="BW11" s="1478"/>
      <c r="BX11" s="1478"/>
      <c r="BY11" s="1478"/>
      <c r="BZ11" s="1478"/>
      <c r="CA11" s="1478"/>
      <c r="CB11" s="1478"/>
      <c r="CC11" s="1478"/>
      <c r="CD11" s="1478"/>
      <c r="CE11" s="1478"/>
      <c r="CF11" s="1478"/>
    </row>
    <row r="12" spans="3:84">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c r="AD12" s="1478"/>
      <c r="AE12" s="1478"/>
      <c r="AF12" s="1478"/>
      <c r="AG12" s="1478"/>
      <c r="AH12" s="1478"/>
      <c r="AI12" s="1478"/>
      <c r="AJ12" s="1478"/>
      <c r="AK12" s="1478"/>
      <c r="AL12" s="1478"/>
      <c r="AM12" s="1478"/>
      <c r="AN12" s="1478"/>
      <c r="AO12" s="1478"/>
      <c r="AT12" s="1478"/>
      <c r="AU12" s="1478"/>
      <c r="AV12" s="1478"/>
      <c r="AW12" s="1478"/>
      <c r="AX12" s="1478"/>
      <c r="AY12" s="1478"/>
      <c r="AZ12" s="1478"/>
      <c r="BA12" s="1478"/>
      <c r="BB12" s="1478"/>
      <c r="BC12" s="1478"/>
      <c r="BD12" s="1478"/>
      <c r="BE12" s="1478"/>
      <c r="BF12" s="1478"/>
      <c r="BG12" s="1478"/>
      <c r="BH12" s="1478"/>
      <c r="BI12" s="1478"/>
      <c r="BJ12" s="1478"/>
      <c r="BK12" s="1478"/>
      <c r="BL12" s="1478"/>
      <c r="BM12" s="1478"/>
      <c r="BN12" s="1478"/>
      <c r="BO12" s="1478"/>
      <c r="BP12" s="1478"/>
      <c r="BQ12" s="1478"/>
      <c r="BR12" s="1478"/>
      <c r="BS12" s="1478"/>
      <c r="BT12" s="1478"/>
      <c r="BU12" s="1478"/>
      <c r="BV12" s="1478"/>
      <c r="BW12" s="1478"/>
      <c r="BX12" s="1478"/>
      <c r="BY12" s="1478"/>
      <c r="BZ12" s="1478"/>
      <c r="CA12" s="1478"/>
      <c r="CB12" s="1478"/>
      <c r="CC12" s="1478"/>
      <c r="CD12" s="1478"/>
      <c r="CE12" s="1478"/>
      <c r="CF12" s="1478"/>
    </row>
    <row r="13" spans="3:84">
      <c r="C13" s="1478"/>
      <c r="D13" s="1478"/>
      <c r="E13" s="1478"/>
      <c r="F13" s="1478"/>
      <c r="G13" s="1478"/>
      <c r="H13" s="1478"/>
      <c r="I13" s="1478"/>
      <c r="J13" s="1478"/>
      <c r="K13" s="1478"/>
      <c r="L13" s="1478"/>
      <c r="M13" s="1478"/>
      <c r="N13" s="1478"/>
      <c r="O13" s="1478"/>
      <c r="P13" s="1478"/>
      <c r="Q13" s="1478"/>
      <c r="R13" s="1478"/>
      <c r="S13" s="1478"/>
      <c r="T13" s="1478"/>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T13" s="1478"/>
      <c r="AU13" s="1478"/>
      <c r="AV13" s="1478"/>
      <c r="AW13" s="1478"/>
      <c r="AX13" s="1478"/>
      <c r="AY13" s="1478"/>
      <c r="AZ13" s="1478"/>
      <c r="BA13" s="1478"/>
      <c r="BB13" s="1478"/>
      <c r="BC13" s="1478"/>
      <c r="BD13" s="1478"/>
      <c r="BE13" s="1478"/>
      <c r="BF13" s="1478"/>
      <c r="BG13" s="1478"/>
      <c r="BH13" s="1478"/>
      <c r="BI13" s="1478"/>
      <c r="BJ13" s="1478"/>
      <c r="BK13" s="1478"/>
      <c r="BL13" s="1478"/>
      <c r="BM13" s="1478"/>
      <c r="BN13" s="1478"/>
      <c r="BO13" s="1478"/>
      <c r="BP13" s="1478"/>
      <c r="BQ13" s="1478"/>
      <c r="BR13" s="1478"/>
      <c r="BS13" s="1478"/>
      <c r="BT13" s="1478"/>
      <c r="BU13" s="1478"/>
      <c r="BV13" s="1478"/>
      <c r="BW13" s="1478"/>
      <c r="BX13" s="1478"/>
      <c r="BY13" s="1478"/>
      <c r="BZ13" s="1478"/>
      <c r="CA13" s="1478"/>
      <c r="CB13" s="1478"/>
      <c r="CC13" s="1478"/>
      <c r="CD13" s="1478"/>
      <c r="CE13" s="1478"/>
      <c r="CF13" s="1478"/>
    </row>
    <row r="14" spans="3:84">
      <c r="C14" s="1478"/>
      <c r="D14" s="1478"/>
      <c r="E14" s="1478"/>
      <c r="F14" s="1478"/>
      <c r="G14" s="1478"/>
      <c r="H14" s="1478"/>
      <c r="I14" s="1478"/>
      <c r="J14" s="1478"/>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T14" s="1478"/>
      <c r="AU14" s="1478"/>
      <c r="AV14" s="1478"/>
      <c r="AW14" s="1478"/>
      <c r="AX14" s="1478"/>
      <c r="AY14" s="1478"/>
      <c r="AZ14" s="1478"/>
      <c r="BA14" s="1478"/>
      <c r="BB14" s="1478"/>
      <c r="BC14" s="1478"/>
      <c r="BD14" s="1478"/>
      <c r="BE14" s="1478"/>
      <c r="BF14" s="1478"/>
      <c r="BG14" s="1478"/>
      <c r="BH14" s="1478"/>
      <c r="BI14" s="1478"/>
      <c r="BJ14" s="1478"/>
      <c r="BK14" s="1478"/>
      <c r="BL14" s="1478"/>
      <c r="BM14" s="1478"/>
      <c r="BN14" s="1478"/>
      <c r="BO14" s="1478"/>
      <c r="BP14" s="1478"/>
      <c r="BQ14" s="1478"/>
      <c r="BR14" s="1478"/>
      <c r="BS14" s="1478"/>
      <c r="BT14" s="1478"/>
      <c r="BU14" s="1478"/>
      <c r="BV14" s="1478"/>
      <c r="BW14" s="1478"/>
      <c r="BX14" s="1478"/>
      <c r="BY14" s="1478"/>
      <c r="BZ14" s="1478"/>
      <c r="CA14" s="1478"/>
      <c r="CB14" s="1478"/>
      <c r="CC14" s="1478"/>
      <c r="CD14" s="1478"/>
      <c r="CE14" s="1478"/>
      <c r="CF14" s="1478"/>
    </row>
    <row r="15" spans="3:84">
      <c r="C15" s="1478"/>
      <c r="D15" s="1478"/>
      <c r="E15" s="1478"/>
      <c r="F15" s="1478"/>
      <c r="G15" s="1478"/>
      <c r="H15" s="1478"/>
      <c r="I15" s="1478"/>
      <c r="J15" s="1478"/>
      <c r="K15" s="1478"/>
      <c r="L15" s="1478"/>
      <c r="M15" s="1478"/>
      <c r="N15" s="1478"/>
      <c r="O15" s="1478"/>
      <c r="P15" s="1478"/>
      <c r="Q15" s="1478"/>
      <c r="R15" s="1478"/>
      <c r="S15" s="1478"/>
      <c r="T15" s="1478"/>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T15" s="1478"/>
      <c r="AU15" s="1478"/>
      <c r="AV15" s="1478"/>
      <c r="AW15" s="1478"/>
      <c r="AX15" s="1478"/>
      <c r="AY15" s="1478"/>
      <c r="AZ15" s="1478"/>
      <c r="BA15" s="1478"/>
      <c r="BB15" s="1478"/>
      <c r="BC15" s="1478"/>
      <c r="BD15" s="1478"/>
      <c r="BE15" s="1478"/>
      <c r="BF15" s="1478"/>
      <c r="BG15" s="1478"/>
      <c r="BH15" s="1478"/>
      <c r="BI15" s="1478"/>
      <c r="BJ15" s="1478"/>
      <c r="BK15" s="1478"/>
      <c r="BL15" s="1478"/>
      <c r="BM15" s="1478"/>
      <c r="BN15" s="1478"/>
      <c r="BO15" s="1478"/>
      <c r="BP15" s="1478"/>
      <c r="BQ15" s="1478"/>
      <c r="BR15" s="1478"/>
      <c r="BS15" s="1478"/>
      <c r="BT15" s="1478"/>
      <c r="BU15" s="1478"/>
      <c r="BV15" s="1478"/>
      <c r="BW15" s="1478"/>
      <c r="BX15" s="1478"/>
      <c r="BY15" s="1478"/>
      <c r="BZ15" s="1478"/>
      <c r="CA15" s="1478"/>
      <c r="CB15" s="1478"/>
      <c r="CC15" s="1478"/>
      <c r="CD15" s="1478"/>
      <c r="CE15" s="1478"/>
      <c r="CF15" s="1478"/>
    </row>
    <row r="16" spans="3:84">
      <c r="C16" s="1478"/>
      <c r="D16" s="1478"/>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AK16" s="1478"/>
      <c r="AL16" s="1478"/>
      <c r="AM16" s="1478"/>
      <c r="AN16" s="1478"/>
      <c r="AO16" s="1478"/>
      <c r="AT16" s="1478"/>
      <c r="AU16" s="1478"/>
      <c r="AV16" s="1478"/>
      <c r="AW16" s="1478"/>
      <c r="AX16" s="1478"/>
      <c r="AY16" s="1478"/>
      <c r="AZ16" s="1478"/>
      <c r="BA16" s="1478"/>
      <c r="BB16" s="1478"/>
      <c r="BC16" s="1478"/>
      <c r="BD16" s="1478"/>
      <c r="BE16" s="1478"/>
      <c r="BF16" s="1478"/>
      <c r="BG16" s="1478"/>
      <c r="BH16" s="1478"/>
      <c r="BI16" s="1478"/>
      <c r="BJ16" s="1478"/>
      <c r="BK16" s="1478"/>
      <c r="BL16" s="1478"/>
      <c r="BM16" s="1478"/>
      <c r="BN16" s="1478"/>
      <c r="BO16" s="1478"/>
      <c r="BP16" s="1478"/>
      <c r="BQ16" s="1478"/>
      <c r="BR16" s="1478"/>
      <c r="BS16" s="1478"/>
      <c r="BT16" s="1478"/>
      <c r="BU16" s="1478"/>
      <c r="BV16" s="1478"/>
      <c r="BW16" s="1478"/>
      <c r="BX16" s="1478"/>
      <c r="BY16" s="1478"/>
      <c r="BZ16" s="1478"/>
      <c r="CA16" s="1478"/>
      <c r="CB16" s="1478"/>
      <c r="CC16" s="1478"/>
      <c r="CD16" s="1478"/>
      <c r="CE16" s="1478"/>
      <c r="CF16" s="1478"/>
    </row>
    <row r="17" spans="3:84">
      <c r="C17" s="1478"/>
      <c r="D17" s="1478"/>
      <c r="E17" s="1478"/>
      <c r="F17" s="1478"/>
      <c r="G17" s="1478"/>
      <c r="H17" s="1478"/>
      <c r="I17" s="1478"/>
      <c r="J17" s="1478"/>
      <c r="K17" s="1478"/>
      <c r="L17" s="1478"/>
      <c r="M17" s="1478"/>
      <c r="N17" s="1478"/>
      <c r="O17" s="1478"/>
      <c r="P17" s="1478"/>
      <c r="Q17" s="1478"/>
      <c r="R17" s="1478"/>
      <c r="S17" s="1478"/>
      <c r="T17" s="1478"/>
      <c r="U17" s="1478"/>
      <c r="V17" s="1478"/>
      <c r="W17" s="1478"/>
      <c r="X17" s="1478"/>
      <c r="Y17" s="1478"/>
      <c r="Z17" s="1478"/>
      <c r="AA17" s="1478"/>
      <c r="AB17" s="1478"/>
      <c r="AC17" s="1478"/>
      <c r="AD17" s="1478"/>
      <c r="AE17" s="1478"/>
      <c r="AF17" s="1478"/>
      <c r="AG17" s="1478"/>
      <c r="AH17" s="1478"/>
      <c r="AI17" s="1478"/>
      <c r="AJ17" s="1478"/>
      <c r="AK17" s="1478"/>
      <c r="AL17" s="1478"/>
      <c r="AM17" s="1478"/>
      <c r="AN17" s="1478"/>
      <c r="AO17" s="1478"/>
      <c r="AT17" s="1478"/>
      <c r="AU17" s="1478"/>
      <c r="AV17" s="1478"/>
      <c r="AW17" s="1478"/>
      <c r="AX17" s="1478"/>
      <c r="AY17" s="1478"/>
      <c r="AZ17" s="1478"/>
      <c r="BA17" s="1478"/>
      <c r="BB17" s="1478"/>
      <c r="BC17" s="1478"/>
      <c r="BD17" s="1478"/>
      <c r="BE17" s="1478"/>
      <c r="BF17" s="1478"/>
      <c r="BG17" s="1478"/>
      <c r="BH17" s="1478"/>
      <c r="BI17" s="1478"/>
      <c r="BJ17" s="1478"/>
      <c r="BK17" s="1478"/>
      <c r="BL17" s="1478"/>
      <c r="BM17" s="1478"/>
      <c r="BN17" s="1478"/>
      <c r="BO17" s="1478"/>
      <c r="BP17" s="1478"/>
      <c r="BQ17" s="1478"/>
      <c r="BR17" s="1478"/>
      <c r="BS17" s="1478"/>
      <c r="BT17" s="1478"/>
      <c r="BU17" s="1478"/>
      <c r="BV17" s="1478"/>
      <c r="BW17" s="1478"/>
      <c r="BX17" s="1478"/>
      <c r="BY17" s="1478"/>
      <c r="BZ17" s="1478"/>
      <c r="CA17" s="1478"/>
      <c r="CB17" s="1478"/>
      <c r="CC17" s="1478"/>
      <c r="CD17" s="1478"/>
      <c r="CE17" s="1478"/>
      <c r="CF17" s="1478"/>
    </row>
    <row r="18" spans="3:84">
      <c r="C18" s="1478"/>
      <c r="D18" s="1478"/>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c r="AL18" s="1478"/>
      <c r="AM18" s="1478"/>
      <c r="AN18" s="1478"/>
      <c r="AO18" s="1478"/>
      <c r="AT18" s="1478"/>
      <c r="AU18" s="1478"/>
      <c r="AV18" s="1478"/>
      <c r="AW18" s="1478"/>
      <c r="AX18" s="1478"/>
      <c r="AY18" s="1478"/>
      <c r="AZ18" s="1478"/>
      <c r="BA18" s="1478"/>
      <c r="BB18" s="1478"/>
      <c r="BC18" s="1478"/>
      <c r="BD18" s="1478"/>
      <c r="BE18" s="1478"/>
      <c r="BF18" s="1478"/>
      <c r="BG18" s="1478"/>
      <c r="BH18" s="1478"/>
      <c r="BI18" s="1478"/>
      <c r="BJ18" s="1478"/>
      <c r="BK18" s="1478"/>
      <c r="BL18" s="1478"/>
      <c r="BM18" s="1478"/>
      <c r="BN18" s="1478"/>
      <c r="BO18" s="1478"/>
      <c r="BP18" s="1478"/>
      <c r="BQ18" s="1478"/>
      <c r="BR18" s="1478"/>
      <c r="BS18" s="1478"/>
      <c r="BT18" s="1478"/>
      <c r="BU18" s="1478"/>
      <c r="BV18" s="1478"/>
      <c r="BW18" s="1478"/>
      <c r="BX18" s="1478"/>
      <c r="BY18" s="1478"/>
      <c r="BZ18" s="1478"/>
      <c r="CA18" s="1478"/>
      <c r="CB18" s="1478"/>
      <c r="CC18" s="1478"/>
      <c r="CD18" s="1478"/>
      <c r="CE18" s="1478"/>
      <c r="CF18" s="1478"/>
    </row>
    <row r="19" spans="3:84">
      <c r="C19" s="1478"/>
      <c r="D19" s="1478"/>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8"/>
      <c r="AC19" s="1478"/>
      <c r="AD19" s="1478"/>
      <c r="AE19" s="1478"/>
      <c r="AF19" s="1478"/>
      <c r="AG19" s="1478"/>
      <c r="AH19" s="1478"/>
      <c r="AI19" s="1478"/>
      <c r="AJ19" s="1478"/>
      <c r="AK19" s="1478"/>
      <c r="AL19" s="1478"/>
      <c r="AM19" s="1478"/>
      <c r="AN19" s="1478"/>
      <c r="AO19" s="1478"/>
      <c r="AT19" s="1478"/>
      <c r="AU19" s="1478"/>
      <c r="AV19" s="1478"/>
      <c r="AW19" s="1478"/>
      <c r="AX19" s="1478"/>
      <c r="AY19" s="1478"/>
      <c r="AZ19" s="1478"/>
      <c r="BA19" s="1478"/>
      <c r="BB19" s="1478"/>
      <c r="BC19" s="1478"/>
      <c r="BD19" s="1478"/>
      <c r="BE19" s="1478"/>
      <c r="BF19" s="1478"/>
      <c r="BG19" s="1478"/>
      <c r="BH19" s="1478"/>
      <c r="BI19" s="1478"/>
      <c r="BJ19" s="1478"/>
      <c r="BK19" s="1478"/>
      <c r="BL19" s="1478"/>
      <c r="BM19" s="1478"/>
      <c r="BN19" s="1478"/>
      <c r="BO19" s="1478"/>
      <c r="BP19" s="1478"/>
      <c r="BQ19" s="1478"/>
      <c r="BR19" s="1478"/>
      <c r="BS19" s="1478"/>
      <c r="BT19" s="1478"/>
      <c r="BU19" s="1478"/>
      <c r="BV19" s="1478"/>
      <c r="BW19" s="1478"/>
      <c r="BX19" s="1478"/>
      <c r="BY19" s="1478"/>
      <c r="BZ19" s="1478"/>
      <c r="CA19" s="1478"/>
      <c r="CB19" s="1478"/>
      <c r="CC19" s="1478"/>
      <c r="CD19" s="1478"/>
      <c r="CE19" s="1478"/>
      <c r="CF19" s="1478"/>
    </row>
    <row r="20" spans="3:84">
      <c r="C20" s="1478"/>
      <c r="D20" s="1478"/>
      <c r="E20" s="1478"/>
      <c r="F20" s="1478"/>
      <c r="G20" s="1478"/>
      <c r="H20" s="1478"/>
      <c r="I20" s="1478"/>
      <c r="J20" s="1478"/>
      <c r="K20" s="1478"/>
      <c r="L20" s="1478"/>
      <c r="M20" s="1478"/>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c r="AL20" s="1478"/>
      <c r="AM20" s="1478"/>
      <c r="AN20" s="1478"/>
      <c r="AO20" s="1478"/>
      <c r="AT20" s="1478"/>
      <c r="AU20" s="1478"/>
      <c r="AV20" s="1478"/>
      <c r="AW20" s="1478"/>
      <c r="AX20" s="1478"/>
      <c r="AY20" s="1478"/>
      <c r="AZ20" s="1478"/>
      <c r="BA20" s="1478"/>
      <c r="BB20" s="1478"/>
      <c r="BC20" s="1478"/>
      <c r="BD20" s="1478"/>
      <c r="BE20" s="1478"/>
      <c r="BF20" s="1478"/>
      <c r="BG20" s="1478"/>
      <c r="BH20" s="1478"/>
      <c r="BI20" s="1478"/>
      <c r="BJ20" s="1478"/>
      <c r="BK20" s="1478"/>
      <c r="BL20" s="1478"/>
      <c r="BM20" s="1478"/>
      <c r="BN20" s="1478"/>
      <c r="BO20" s="1478"/>
      <c r="BP20" s="1478"/>
      <c r="BQ20" s="1478"/>
      <c r="BR20" s="1478"/>
      <c r="BS20" s="1478"/>
      <c r="BT20" s="1478"/>
      <c r="BU20" s="1478"/>
      <c r="BV20" s="1478"/>
      <c r="BW20" s="1478"/>
      <c r="BX20" s="1478"/>
      <c r="BY20" s="1478"/>
      <c r="BZ20" s="1478"/>
      <c r="CA20" s="1478"/>
      <c r="CB20" s="1478"/>
      <c r="CC20" s="1478"/>
      <c r="CD20" s="1478"/>
      <c r="CE20" s="1478"/>
      <c r="CF20" s="1478"/>
    </row>
    <row r="21" spans="3:84">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c r="AL21" s="1478"/>
      <c r="AM21" s="1478"/>
      <c r="AN21" s="1478"/>
      <c r="AO21" s="1478"/>
      <c r="AT21" s="1478"/>
      <c r="AU21" s="1478"/>
      <c r="AV21" s="1478"/>
      <c r="AW21" s="1478"/>
      <c r="AX21" s="1478"/>
      <c r="AY21" s="1478"/>
      <c r="AZ21" s="1478"/>
      <c r="BA21" s="1478"/>
      <c r="BB21" s="1478"/>
      <c r="BC21" s="1478"/>
      <c r="BD21" s="1478"/>
      <c r="BE21" s="1478"/>
      <c r="BF21" s="1478"/>
      <c r="BG21" s="1478"/>
      <c r="BH21" s="1478"/>
      <c r="BI21" s="1478"/>
      <c r="BJ21" s="1478"/>
      <c r="BK21" s="1478"/>
      <c r="BL21" s="1478"/>
      <c r="BM21" s="1478"/>
      <c r="BN21" s="1478"/>
      <c r="BO21" s="1478"/>
      <c r="BP21" s="1478"/>
      <c r="BQ21" s="1478"/>
      <c r="BR21" s="1478"/>
      <c r="BS21" s="1478"/>
      <c r="BT21" s="1478"/>
      <c r="BU21" s="1478"/>
      <c r="BV21" s="1478"/>
      <c r="BW21" s="1478"/>
      <c r="BX21" s="1478"/>
      <c r="BY21" s="1478"/>
      <c r="BZ21" s="1478"/>
      <c r="CA21" s="1478"/>
      <c r="CB21" s="1478"/>
      <c r="CC21" s="1478"/>
      <c r="CD21" s="1478"/>
      <c r="CE21" s="1478"/>
      <c r="CF21" s="1478"/>
    </row>
    <row r="22" spans="3:84">
      <c r="C22" s="1478"/>
      <c r="D22" s="1478"/>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c r="AA22" s="1478"/>
      <c r="AB22" s="1478"/>
      <c r="AC22" s="1478"/>
      <c r="AD22" s="1478"/>
      <c r="AE22" s="1478"/>
      <c r="AF22" s="1478"/>
      <c r="AG22" s="1478"/>
      <c r="AH22" s="1478"/>
      <c r="AI22" s="1478"/>
      <c r="AJ22" s="1478"/>
      <c r="AK22" s="1478"/>
      <c r="AL22" s="1478"/>
      <c r="AM22" s="1478"/>
      <c r="AN22" s="1478"/>
      <c r="AO22" s="1478"/>
      <c r="AT22" s="1478"/>
      <c r="AU22" s="1478"/>
      <c r="AV22" s="1478"/>
      <c r="AW22" s="1478"/>
      <c r="AX22" s="1478"/>
      <c r="AY22" s="1478"/>
      <c r="AZ22" s="1478"/>
      <c r="BA22" s="1478"/>
      <c r="BB22" s="1478"/>
      <c r="BC22" s="1478"/>
      <c r="BD22" s="1478"/>
      <c r="BE22" s="1478"/>
      <c r="BF22" s="1478"/>
      <c r="BG22" s="1478"/>
      <c r="BH22" s="1478"/>
      <c r="BI22" s="1478"/>
      <c r="BJ22" s="1478"/>
      <c r="BK22" s="1478"/>
      <c r="BL22" s="1478"/>
      <c r="BM22" s="1478"/>
      <c r="BN22" s="1478"/>
      <c r="BO22" s="1478"/>
      <c r="BP22" s="1478"/>
      <c r="BQ22" s="1478"/>
      <c r="BR22" s="1478"/>
      <c r="BS22" s="1478"/>
      <c r="BT22" s="1478"/>
      <c r="BU22" s="1478"/>
      <c r="BV22" s="1478"/>
      <c r="BW22" s="1478"/>
      <c r="BX22" s="1478"/>
      <c r="BY22" s="1478"/>
      <c r="BZ22" s="1478"/>
      <c r="CA22" s="1478"/>
      <c r="CB22" s="1478"/>
      <c r="CC22" s="1478"/>
      <c r="CD22" s="1478"/>
      <c r="CE22" s="1478"/>
      <c r="CF22" s="1478"/>
    </row>
    <row r="23" spans="3:84">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T23" s="1478"/>
      <c r="AU23" s="1478"/>
      <c r="AV23" s="1478"/>
      <c r="AW23" s="1478"/>
      <c r="AX23" s="1478"/>
      <c r="AY23" s="1478"/>
      <c r="AZ23" s="1478"/>
      <c r="BA23" s="1478"/>
      <c r="BB23" s="1478"/>
      <c r="BC23" s="1478"/>
      <c r="BD23" s="1478"/>
      <c r="BE23" s="1478"/>
      <c r="BF23" s="1478"/>
      <c r="BG23" s="1478"/>
      <c r="BH23" s="1478"/>
      <c r="BI23" s="1478"/>
      <c r="BJ23" s="1478"/>
      <c r="BK23" s="1478"/>
      <c r="BL23" s="1478"/>
      <c r="BM23" s="1478"/>
      <c r="BN23" s="1478"/>
      <c r="BO23" s="1478"/>
      <c r="BP23" s="1478"/>
      <c r="BQ23" s="1478"/>
      <c r="BR23" s="1478"/>
      <c r="BS23" s="1478"/>
      <c r="BT23" s="1478"/>
      <c r="BU23" s="1478"/>
      <c r="BV23" s="1478"/>
      <c r="BW23" s="1478"/>
      <c r="BX23" s="1478"/>
      <c r="BY23" s="1478"/>
      <c r="BZ23" s="1478"/>
      <c r="CA23" s="1478"/>
      <c r="CB23" s="1478"/>
      <c r="CC23" s="1478"/>
      <c r="CD23" s="1478"/>
      <c r="CE23" s="1478"/>
      <c r="CF23" s="1478"/>
    </row>
    <row r="24" spans="3:84">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c r="AL24" s="1478"/>
      <c r="AM24" s="1478"/>
      <c r="AN24" s="1478"/>
      <c r="AO24" s="1478"/>
      <c r="AT24" s="1478"/>
      <c r="AU24" s="1478"/>
      <c r="AV24" s="1478"/>
      <c r="AW24" s="1478"/>
      <c r="AX24" s="1478"/>
      <c r="AY24" s="1478"/>
      <c r="AZ24" s="1478"/>
      <c r="BA24" s="1478"/>
      <c r="BB24" s="1478"/>
      <c r="BC24" s="1478"/>
      <c r="BD24" s="1478"/>
      <c r="BE24" s="1478"/>
      <c r="BF24" s="1478"/>
      <c r="BG24" s="1478"/>
      <c r="BH24" s="1478"/>
      <c r="BI24" s="1478"/>
      <c r="BJ24" s="1478"/>
      <c r="BK24" s="1478"/>
      <c r="BL24" s="1478"/>
      <c r="BM24" s="1478"/>
      <c r="BN24" s="1478"/>
      <c r="BO24" s="1478"/>
      <c r="BP24" s="1478"/>
      <c r="BQ24" s="1478"/>
      <c r="BR24" s="1478"/>
      <c r="BS24" s="1478"/>
      <c r="BT24" s="1478"/>
      <c r="BU24" s="1478"/>
      <c r="BV24" s="1478"/>
      <c r="BW24" s="1478"/>
      <c r="BX24" s="1478"/>
      <c r="BY24" s="1478"/>
      <c r="BZ24" s="1478"/>
      <c r="CA24" s="1478"/>
      <c r="CB24" s="1478"/>
      <c r="CC24" s="1478"/>
      <c r="CD24" s="1478"/>
      <c r="CE24" s="1478"/>
      <c r="CF24" s="1478"/>
    </row>
    <row r="25" spans="3:84">
      <c r="C25" s="1478"/>
      <c r="D25" s="1478"/>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c r="AA25" s="1478"/>
      <c r="AB25" s="1478"/>
      <c r="AC25" s="1478"/>
      <c r="AD25" s="1478"/>
      <c r="AE25" s="1478"/>
      <c r="AF25" s="1478"/>
      <c r="AG25" s="1478"/>
      <c r="AH25" s="1478"/>
      <c r="AI25" s="1478"/>
      <c r="AJ25" s="1478"/>
      <c r="AK25" s="1478"/>
      <c r="AL25" s="1478"/>
      <c r="AM25" s="1478"/>
      <c r="AN25" s="1478"/>
      <c r="AO25" s="1478"/>
      <c r="AT25" s="1478"/>
      <c r="AU25" s="1478"/>
      <c r="AV25" s="1478"/>
      <c r="AW25" s="1478"/>
      <c r="AX25" s="1478"/>
      <c r="AY25" s="1478"/>
      <c r="AZ25" s="1478"/>
      <c r="BA25" s="1478"/>
      <c r="BB25" s="1478"/>
      <c r="BC25" s="1478"/>
      <c r="BD25" s="1478"/>
      <c r="BE25" s="1478"/>
      <c r="BF25" s="1478"/>
      <c r="BG25" s="1478"/>
      <c r="BH25" s="1478"/>
      <c r="BI25" s="1478"/>
      <c r="BJ25" s="1478"/>
      <c r="BK25" s="1478"/>
      <c r="BL25" s="1478"/>
      <c r="BM25" s="1478"/>
      <c r="BN25" s="1478"/>
      <c r="BO25" s="1478"/>
      <c r="BP25" s="1478"/>
      <c r="BQ25" s="1478"/>
      <c r="BR25" s="1478"/>
      <c r="BS25" s="1478"/>
      <c r="BT25" s="1478"/>
      <c r="BU25" s="1478"/>
      <c r="BV25" s="1478"/>
      <c r="BW25" s="1478"/>
      <c r="BX25" s="1478"/>
      <c r="BY25" s="1478"/>
      <c r="BZ25" s="1478"/>
      <c r="CA25" s="1478"/>
      <c r="CB25" s="1478"/>
      <c r="CC25" s="1478"/>
      <c r="CD25" s="1478"/>
      <c r="CE25" s="1478"/>
      <c r="CF25" s="1478"/>
    </row>
    <row r="26" spans="3:84">
      <c r="C26" s="1478"/>
      <c r="D26" s="1478"/>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c r="AA26" s="1478"/>
      <c r="AB26" s="1478"/>
      <c r="AC26" s="1478"/>
      <c r="AD26" s="1478"/>
      <c r="AE26" s="1478"/>
      <c r="AF26" s="1478"/>
      <c r="AG26" s="1478"/>
      <c r="AH26" s="1478"/>
      <c r="AI26" s="1478"/>
      <c r="AJ26" s="1478"/>
      <c r="AK26" s="1478"/>
      <c r="AL26" s="1478"/>
      <c r="AM26" s="1478"/>
      <c r="AN26" s="1478"/>
      <c r="AO26" s="1478"/>
      <c r="AT26" s="1478"/>
      <c r="AU26" s="1478"/>
      <c r="AV26" s="1478"/>
      <c r="AW26" s="1478"/>
      <c r="AX26" s="1478"/>
      <c r="AY26" s="1478"/>
      <c r="AZ26" s="1478"/>
      <c r="BA26" s="1478"/>
      <c r="BB26" s="1478"/>
      <c r="BC26" s="1478"/>
      <c r="BD26" s="1478"/>
      <c r="BE26" s="1478"/>
      <c r="BF26" s="1478"/>
      <c r="BG26" s="1478"/>
      <c r="BH26" s="1478"/>
      <c r="BI26" s="1478"/>
      <c r="BJ26" s="1478"/>
      <c r="BK26" s="1478"/>
      <c r="BL26" s="1478"/>
      <c r="BM26" s="1478"/>
      <c r="BN26" s="1478"/>
      <c r="BO26" s="1478"/>
      <c r="BP26" s="1478"/>
      <c r="BQ26" s="1478"/>
      <c r="BR26" s="1478"/>
      <c r="BS26" s="1478"/>
      <c r="BT26" s="1478"/>
      <c r="BU26" s="1478"/>
      <c r="BV26" s="1478"/>
      <c r="BW26" s="1478"/>
      <c r="BX26" s="1478"/>
      <c r="BY26" s="1478"/>
      <c r="BZ26" s="1478"/>
      <c r="CA26" s="1478"/>
      <c r="CB26" s="1478"/>
      <c r="CC26" s="1478"/>
      <c r="CD26" s="1478"/>
      <c r="CE26" s="1478"/>
      <c r="CF26" s="1478"/>
    </row>
    <row r="27" spans="3:84">
      <c r="C27" s="1478"/>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8"/>
      <c r="AL27" s="1478"/>
      <c r="AM27" s="1478"/>
      <c r="AN27" s="1478"/>
      <c r="AO27" s="1478"/>
      <c r="AT27" s="1478"/>
      <c r="AU27" s="1478"/>
      <c r="AV27" s="1478"/>
      <c r="AW27" s="1478"/>
      <c r="AX27" s="1478"/>
      <c r="AY27" s="1478"/>
      <c r="AZ27" s="1478"/>
      <c r="BA27" s="1478"/>
      <c r="BB27" s="1478"/>
      <c r="BC27" s="1478"/>
      <c r="BD27" s="1478"/>
      <c r="BE27" s="1478"/>
      <c r="BF27" s="1478"/>
      <c r="BG27" s="1478"/>
      <c r="BH27" s="1478"/>
      <c r="BI27" s="1478"/>
      <c r="BJ27" s="1478"/>
      <c r="BK27" s="1478"/>
      <c r="BL27" s="1478"/>
      <c r="BM27" s="1478"/>
      <c r="BN27" s="1478"/>
      <c r="BO27" s="1478"/>
      <c r="BP27" s="1478"/>
      <c r="BQ27" s="1478"/>
      <c r="BR27" s="1478"/>
      <c r="BS27" s="1478"/>
      <c r="BT27" s="1478"/>
      <c r="BU27" s="1478"/>
      <c r="BV27" s="1478"/>
      <c r="BW27" s="1478"/>
      <c r="BX27" s="1478"/>
      <c r="BY27" s="1478"/>
      <c r="BZ27" s="1478"/>
      <c r="CA27" s="1478"/>
      <c r="CB27" s="1478"/>
      <c r="CC27" s="1478"/>
      <c r="CD27" s="1478"/>
      <c r="CE27" s="1478"/>
      <c r="CF27" s="1478"/>
    </row>
    <row r="28" spans="3:84">
      <c r="C28" s="1478"/>
      <c r="D28" s="1478"/>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8"/>
      <c r="AL28" s="1478"/>
      <c r="AM28" s="1478"/>
      <c r="AN28" s="1478"/>
      <c r="AO28" s="1478"/>
      <c r="AT28" s="1478"/>
      <c r="AU28" s="1478"/>
      <c r="AV28" s="1478"/>
      <c r="AW28" s="1478"/>
      <c r="AX28" s="1478"/>
      <c r="AY28" s="1478"/>
      <c r="AZ28" s="1478"/>
      <c r="BA28" s="1478"/>
      <c r="BB28" s="1478"/>
      <c r="BC28" s="1478"/>
      <c r="BD28" s="1478"/>
      <c r="BE28" s="1478"/>
      <c r="BF28" s="1478"/>
      <c r="BG28" s="1478"/>
      <c r="BH28" s="1478"/>
      <c r="BI28" s="1478"/>
      <c r="BJ28" s="1478"/>
      <c r="BK28" s="1478"/>
      <c r="BL28" s="1478"/>
      <c r="BM28" s="1478"/>
      <c r="BN28" s="1478"/>
      <c r="BO28" s="1478"/>
      <c r="BP28" s="1478"/>
      <c r="BQ28" s="1478"/>
      <c r="BR28" s="1478"/>
      <c r="BS28" s="1478"/>
      <c r="BT28" s="1478"/>
      <c r="BU28" s="1478"/>
      <c r="BV28" s="1478"/>
      <c r="BW28" s="1478"/>
      <c r="BX28" s="1478"/>
      <c r="BY28" s="1478"/>
      <c r="BZ28" s="1478"/>
      <c r="CA28" s="1478"/>
      <c r="CB28" s="1478"/>
      <c r="CC28" s="1478"/>
      <c r="CD28" s="1478"/>
      <c r="CE28" s="1478"/>
      <c r="CF28" s="1478"/>
    </row>
    <row r="29" spans="3:84">
      <c r="C29" s="1478"/>
      <c r="D29" s="1478"/>
      <c r="E29" s="1478"/>
      <c r="F29" s="1478"/>
      <c r="G29" s="1478"/>
      <c r="H29" s="1478"/>
      <c r="I29" s="1478"/>
      <c r="J29" s="1478"/>
      <c r="K29" s="1478"/>
      <c r="L29" s="1478"/>
      <c r="M29" s="1478"/>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c r="AL29" s="1478"/>
      <c r="AM29" s="1478"/>
      <c r="AN29" s="1478"/>
      <c r="AO29" s="1478"/>
      <c r="AT29" s="1478"/>
      <c r="AU29" s="1478"/>
      <c r="AV29" s="1478"/>
      <c r="AW29" s="1478"/>
      <c r="AX29" s="1478"/>
      <c r="AY29" s="1478"/>
      <c r="AZ29" s="1478"/>
      <c r="BA29" s="1478"/>
      <c r="BB29" s="1478"/>
      <c r="BC29" s="1478"/>
      <c r="BD29" s="1478"/>
      <c r="BE29" s="1478"/>
      <c r="BF29" s="1478"/>
      <c r="BG29" s="1478"/>
      <c r="BH29" s="1478"/>
      <c r="BI29" s="1478"/>
      <c r="BJ29" s="1478"/>
      <c r="BK29" s="1478"/>
      <c r="BL29" s="1478"/>
      <c r="BM29" s="1478"/>
      <c r="BN29" s="1478"/>
      <c r="BO29" s="1478"/>
      <c r="BP29" s="1478"/>
      <c r="BQ29" s="1478"/>
      <c r="BR29" s="1478"/>
      <c r="BS29" s="1478"/>
      <c r="BT29" s="1478"/>
      <c r="BU29" s="1478"/>
      <c r="BV29" s="1478"/>
      <c r="BW29" s="1478"/>
      <c r="BX29" s="1478"/>
      <c r="BY29" s="1478"/>
      <c r="BZ29" s="1478"/>
      <c r="CA29" s="1478"/>
      <c r="CB29" s="1478"/>
      <c r="CC29" s="1478"/>
      <c r="CD29" s="1478"/>
      <c r="CE29" s="1478"/>
      <c r="CF29" s="1478"/>
    </row>
    <row r="30" spans="3:84">
      <c r="C30" s="1478"/>
      <c r="D30" s="1478"/>
      <c r="E30" s="1478"/>
      <c r="F30" s="1478"/>
      <c r="G30" s="1478"/>
      <c r="H30" s="1478"/>
      <c r="I30" s="1478"/>
      <c r="J30" s="1478"/>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78"/>
      <c r="AT30" s="1478"/>
      <c r="AU30" s="1478"/>
      <c r="AV30" s="1478"/>
      <c r="AW30" s="1478"/>
      <c r="AX30" s="1478"/>
      <c r="AY30" s="1478"/>
      <c r="AZ30" s="1478"/>
      <c r="BA30" s="1478"/>
      <c r="BB30" s="1478"/>
      <c r="BC30" s="1478"/>
      <c r="BD30" s="1478"/>
      <c r="BE30" s="1478"/>
      <c r="BF30" s="1478"/>
      <c r="BG30" s="1478"/>
      <c r="BH30" s="1478"/>
      <c r="BI30" s="1478"/>
      <c r="BJ30" s="1478"/>
      <c r="BK30" s="1478"/>
      <c r="BL30" s="1478"/>
      <c r="BM30" s="1478"/>
      <c r="BN30" s="1478"/>
      <c r="BO30" s="1478"/>
      <c r="BP30" s="1478"/>
      <c r="BQ30" s="1478"/>
      <c r="BR30" s="1478"/>
      <c r="BS30" s="1478"/>
      <c r="BT30" s="1478"/>
      <c r="BU30" s="1478"/>
      <c r="BV30" s="1478"/>
      <c r="BW30" s="1478"/>
      <c r="BX30" s="1478"/>
      <c r="BY30" s="1478"/>
      <c r="BZ30" s="1478"/>
      <c r="CA30" s="1478"/>
      <c r="CB30" s="1478"/>
      <c r="CC30" s="1478"/>
      <c r="CD30" s="1478"/>
      <c r="CE30" s="1478"/>
      <c r="CF30" s="1478"/>
    </row>
    <row r="31" spans="3:84">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8"/>
      <c r="AL31" s="1478"/>
      <c r="AM31" s="1478"/>
      <c r="AN31" s="1478"/>
      <c r="AO31" s="1478"/>
      <c r="AT31" s="1478"/>
      <c r="AU31" s="1478"/>
      <c r="AV31" s="1478"/>
      <c r="AW31" s="1478"/>
      <c r="AX31" s="1478"/>
      <c r="AY31" s="1478"/>
      <c r="AZ31" s="1478"/>
      <c r="BA31" s="1478"/>
      <c r="BB31" s="1478"/>
      <c r="BC31" s="1478"/>
      <c r="BD31" s="1478"/>
      <c r="BE31" s="1478"/>
      <c r="BF31" s="1478"/>
      <c r="BG31" s="1478"/>
      <c r="BH31" s="1478"/>
      <c r="BI31" s="1478"/>
      <c r="BJ31" s="1478"/>
      <c r="BK31" s="1478"/>
      <c r="BL31" s="1478"/>
      <c r="BM31" s="1478"/>
      <c r="BN31" s="1478"/>
      <c r="BO31" s="1478"/>
      <c r="BP31" s="1478"/>
      <c r="BQ31" s="1478"/>
      <c r="BR31" s="1478"/>
      <c r="BS31" s="1478"/>
      <c r="BT31" s="1478"/>
      <c r="BU31" s="1478"/>
      <c r="BV31" s="1478"/>
      <c r="BW31" s="1478"/>
      <c r="BX31" s="1478"/>
      <c r="BY31" s="1478"/>
      <c r="BZ31" s="1478"/>
      <c r="CA31" s="1478"/>
      <c r="CB31" s="1478"/>
      <c r="CC31" s="1478"/>
      <c r="CD31" s="1478"/>
      <c r="CE31" s="1478"/>
      <c r="CF31" s="1478"/>
    </row>
    <row r="32" spans="3:84">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1478"/>
      <c r="Y32" s="1478"/>
      <c r="Z32" s="1478"/>
      <c r="AA32" s="1478"/>
      <c r="AB32" s="1478"/>
      <c r="AC32" s="1478"/>
      <c r="AD32" s="1478"/>
      <c r="AE32" s="1478"/>
      <c r="AF32" s="1478"/>
      <c r="AG32" s="1478"/>
      <c r="AH32" s="1478"/>
      <c r="AI32" s="1478"/>
      <c r="AJ32" s="1478"/>
      <c r="AK32" s="1478"/>
      <c r="AL32" s="1478"/>
      <c r="AM32" s="1478"/>
      <c r="AN32" s="1478"/>
      <c r="AO32" s="1478"/>
      <c r="AT32" s="1478"/>
      <c r="AU32" s="1478"/>
      <c r="AV32" s="1478"/>
      <c r="AW32" s="1478"/>
      <c r="AX32" s="1478"/>
      <c r="AY32" s="1478"/>
      <c r="AZ32" s="1478"/>
      <c r="BA32" s="1478"/>
      <c r="BB32" s="1478"/>
      <c r="BC32" s="1478"/>
      <c r="BD32" s="1478"/>
      <c r="BE32" s="1478"/>
      <c r="BF32" s="1478"/>
      <c r="BG32" s="1478"/>
      <c r="BH32" s="1478"/>
      <c r="BI32" s="1478"/>
      <c r="BJ32" s="1478"/>
      <c r="BK32" s="1478"/>
      <c r="BL32" s="1478"/>
      <c r="BM32" s="1478"/>
      <c r="BN32" s="1478"/>
      <c r="BO32" s="1478"/>
      <c r="BP32" s="1478"/>
      <c r="BQ32" s="1478"/>
      <c r="BR32" s="1478"/>
      <c r="BS32" s="1478"/>
      <c r="BT32" s="1478"/>
      <c r="BU32" s="1478"/>
      <c r="BV32" s="1478"/>
      <c r="BW32" s="1478"/>
      <c r="BX32" s="1478"/>
      <c r="BY32" s="1478"/>
      <c r="BZ32" s="1478"/>
      <c r="CA32" s="1478"/>
      <c r="CB32" s="1478"/>
      <c r="CC32" s="1478"/>
      <c r="CD32" s="1478"/>
      <c r="CE32" s="1478"/>
      <c r="CF32" s="1478"/>
    </row>
    <row r="33" spans="3:84">
      <c r="C33" s="1478"/>
      <c r="D33" s="1478"/>
      <c r="E33" s="1478"/>
      <c r="F33" s="1478"/>
      <c r="G33" s="1478"/>
      <c r="H33" s="1478"/>
      <c r="I33" s="1478"/>
      <c r="J33" s="1478"/>
      <c r="K33" s="1478"/>
      <c r="L33" s="1478"/>
      <c r="M33" s="1478"/>
      <c r="N33" s="1478"/>
      <c r="O33" s="1478"/>
      <c r="P33" s="1478"/>
      <c r="Q33" s="1478"/>
      <c r="R33" s="1478"/>
      <c r="S33" s="1478"/>
      <c r="T33" s="1478"/>
      <c r="U33" s="1478"/>
      <c r="V33" s="1478"/>
      <c r="W33" s="1478"/>
      <c r="X33" s="1478"/>
      <c r="Y33" s="1478"/>
      <c r="Z33" s="1478"/>
      <c r="AA33" s="1478"/>
      <c r="AB33" s="1478"/>
      <c r="AC33" s="1478"/>
      <c r="AD33" s="1478"/>
      <c r="AE33" s="1478"/>
      <c r="AF33" s="1478"/>
      <c r="AG33" s="1478"/>
      <c r="AH33" s="1478"/>
      <c r="AI33" s="1478"/>
      <c r="AJ33" s="1478"/>
      <c r="AK33" s="1478"/>
      <c r="AL33" s="1478"/>
      <c r="AM33" s="1478"/>
      <c r="AN33" s="1478"/>
      <c r="AO33" s="1478"/>
      <c r="AT33" s="1478"/>
      <c r="AU33" s="1478"/>
      <c r="AV33" s="1478"/>
      <c r="AW33" s="1478"/>
      <c r="AX33" s="1478"/>
      <c r="AY33" s="1478"/>
      <c r="AZ33" s="1478"/>
      <c r="BA33" s="1478"/>
      <c r="BB33" s="1478"/>
      <c r="BC33" s="1478"/>
      <c r="BD33" s="1478"/>
      <c r="BE33" s="1478"/>
      <c r="BF33" s="1478"/>
      <c r="BG33" s="1478"/>
      <c r="BH33" s="1478"/>
      <c r="BI33" s="1478"/>
      <c r="BJ33" s="1478"/>
      <c r="BK33" s="1478"/>
      <c r="BL33" s="1478"/>
      <c r="BM33" s="1478"/>
      <c r="BN33" s="1478"/>
      <c r="BO33" s="1478"/>
      <c r="BP33" s="1478"/>
      <c r="BQ33" s="1478"/>
      <c r="BR33" s="1478"/>
      <c r="BS33" s="1478"/>
      <c r="BT33" s="1478"/>
      <c r="BU33" s="1478"/>
      <c r="BV33" s="1478"/>
      <c r="BW33" s="1478"/>
      <c r="BX33" s="1478"/>
      <c r="BY33" s="1478"/>
      <c r="BZ33" s="1478"/>
      <c r="CA33" s="1478"/>
      <c r="CB33" s="1478"/>
      <c r="CC33" s="1478"/>
      <c r="CD33" s="1478"/>
      <c r="CE33" s="1478"/>
      <c r="CF33" s="1478"/>
    </row>
    <row r="34" spans="3:84">
      <c r="C34" s="1478"/>
      <c r="D34" s="1478"/>
      <c r="E34" s="1478"/>
      <c r="F34" s="1478"/>
      <c r="G34" s="1478"/>
      <c r="H34" s="1478"/>
      <c r="I34" s="1478"/>
      <c r="J34" s="1478"/>
      <c r="K34" s="1478"/>
      <c r="L34" s="1478"/>
      <c r="M34" s="1478"/>
      <c r="N34" s="1478"/>
      <c r="O34" s="1478"/>
      <c r="P34" s="1478"/>
      <c r="Q34" s="1478"/>
      <c r="R34" s="1478"/>
      <c r="S34" s="1478"/>
      <c r="T34" s="1478"/>
      <c r="U34" s="1478"/>
      <c r="V34" s="1478"/>
      <c r="W34" s="1478"/>
      <c r="X34" s="1478"/>
      <c r="Y34" s="1478"/>
      <c r="Z34" s="1478"/>
      <c r="AA34" s="1478"/>
      <c r="AB34" s="1478"/>
      <c r="AC34" s="1478"/>
      <c r="AD34" s="1478"/>
      <c r="AE34" s="1478"/>
      <c r="AF34" s="1478"/>
      <c r="AG34" s="1478"/>
      <c r="AH34" s="1478"/>
      <c r="AI34" s="1478"/>
      <c r="AJ34" s="1478"/>
      <c r="AK34" s="1478"/>
      <c r="AL34" s="1478"/>
      <c r="AM34" s="1478"/>
      <c r="AN34" s="1478"/>
      <c r="AO34" s="1478"/>
      <c r="AT34" s="1478"/>
      <c r="AU34" s="1478"/>
      <c r="AV34" s="1478"/>
      <c r="AW34" s="1478"/>
      <c r="AX34" s="1478"/>
      <c r="AY34" s="1478"/>
      <c r="AZ34" s="1478"/>
      <c r="BA34" s="1478"/>
      <c r="BB34" s="1478"/>
      <c r="BC34" s="1478"/>
      <c r="BD34" s="1478"/>
      <c r="BE34" s="1478"/>
      <c r="BF34" s="1478"/>
      <c r="BG34" s="1478"/>
      <c r="BH34" s="1478"/>
      <c r="BI34" s="1478"/>
      <c r="BJ34" s="1478"/>
      <c r="BK34" s="1478"/>
      <c r="BL34" s="1478"/>
      <c r="BM34" s="1478"/>
      <c r="BN34" s="1478"/>
      <c r="BO34" s="1478"/>
      <c r="BP34" s="1478"/>
      <c r="BQ34" s="1478"/>
      <c r="BR34" s="1478"/>
      <c r="BS34" s="1478"/>
      <c r="BT34" s="1478"/>
      <c r="BU34" s="1478"/>
      <c r="BV34" s="1478"/>
      <c r="BW34" s="1478"/>
      <c r="BX34" s="1478"/>
      <c r="BY34" s="1478"/>
      <c r="BZ34" s="1478"/>
      <c r="CA34" s="1478"/>
      <c r="CB34" s="1478"/>
      <c r="CC34" s="1478"/>
      <c r="CD34" s="1478"/>
      <c r="CE34" s="1478"/>
      <c r="CF34" s="1478"/>
    </row>
    <row r="35" spans="3:84">
      <c r="C35" s="1478"/>
      <c r="D35" s="1478"/>
      <c r="E35" s="1478"/>
      <c r="F35" s="1478"/>
      <c r="G35" s="1478"/>
      <c r="H35" s="1478"/>
      <c r="I35" s="1478"/>
      <c r="J35" s="1478"/>
      <c r="K35" s="1478"/>
      <c r="L35" s="1478"/>
      <c r="M35" s="1478"/>
      <c r="N35" s="1478"/>
      <c r="O35" s="1478"/>
      <c r="P35" s="1478"/>
      <c r="Q35" s="1478"/>
      <c r="R35" s="1478"/>
      <c r="S35" s="1478"/>
      <c r="T35" s="1478"/>
      <c r="U35" s="1478"/>
      <c r="V35" s="1478"/>
      <c r="W35" s="1478"/>
      <c r="X35" s="1478"/>
      <c r="Y35" s="1478"/>
      <c r="Z35" s="1478"/>
      <c r="AA35" s="1478"/>
      <c r="AB35" s="1478"/>
      <c r="AC35" s="1478"/>
      <c r="AD35" s="1478"/>
      <c r="AE35" s="1478"/>
      <c r="AF35" s="1478"/>
      <c r="AG35" s="1478"/>
      <c r="AH35" s="1478"/>
      <c r="AI35" s="1478"/>
      <c r="AJ35" s="1478"/>
      <c r="AK35" s="1478"/>
      <c r="AL35" s="1478"/>
      <c r="AM35" s="1478"/>
      <c r="AN35" s="1478"/>
      <c r="AO35" s="1478"/>
      <c r="AT35" s="1478"/>
      <c r="AU35" s="1478"/>
      <c r="AV35" s="1478"/>
      <c r="AW35" s="1478"/>
      <c r="AX35" s="1478"/>
      <c r="AY35" s="1478"/>
      <c r="AZ35" s="1478"/>
      <c r="BA35" s="1478"/>
      <c r="BB35" s="1478"/>
      <c r="BC35" s="1478"/>
      <c r="BD35" s="1478"/>
      <c r="BE35" s="1478"/>
      <c r="BF35" s="1478"/>
      <c r="BG35" s="1478"/>
      <c r="BH35" s="1478"/>
      <c r="BI35" s="1478"/>
      <c r="BJ35" s="1478"/>
      <c r="BK35" s="1478"/>
      <c r="BL35" s="1478"/>
      <c r="BM35" s="1478"/>
      <c r="BN35" s="1478"/>
      <c r="BO35" s="1478"/>
      <c r="BP35" s="1478"/>
      <c r="BQ35" s="1478"/>
      <c r="BR35" s="1478"/>
      <c r="BS35" s="1478"/>
      <c r="BT35" s="1478"/>
      <c r="BU35" s="1478"/>
      <c r="BV35" s="1478"/>
      <c r="BW35" s="1478"/>
      <c r="BX35" s="1478"/>
      <c r="BY35" s="1478"/>
      <c r="BZ35" s="1478"/>
      <c r="CA35" s="1478"/>
      <c r="CB35" s="1478"/>
      <c r="CC35" s="1478"/>
      <c r="CD35" s="1478"/>
      <c r="CE35" s="1478"/>
      <c r="CF35" s="1478"/>
    </row>
    <row r="36" spans="3:84">
      <c r="C36" s="1478"/>
      <c r="D36" s="1478"/>
      <c r="E36" s="1478"/>
      <c r="F36" s="1478"/>
      <c r="G36" s="1478"/>
      <c r="H36" s="1478"/>
      <c r="I36" s="1478"/>
      <c r="J36" s="1478"/>
      <c r="K36" s="1478"/>
      <c r="L36" s="1478"/>
      <c r="M36" s="1478"/>
      <c r="N36" s="1478"/>
      <c r="O36" s="1478"/>
      <c r="P36" s="1478"/>
      <c r="Q36" s="1478"/>
      <c r="R36" s="1478"/>
      <c r="S36" s="1478"/>
      <c r="T36" s="1478"/>
      <c r="U36" s="1478"/>
      <c r="V36" s="1478"/>
      <c r="W36" s="1478"/>
      <c r="X36" s="1478"/>
      <c r="Y36" s="1478"/>
      <c r="Z36" s="1478"/>
      <c r="AA36" s="1478"/>
      <c r="AB36" s="1478"/>
      <c r="AC36" s="1478"/>
      <c r="AD36" s="1478"/>
      <c r="AE36" s="1478"/>
      <c r="AF36" s="1478"/>
      <c r="AG36" s="1478"/>
      <c r="AH36" s="1478"/>
      <c r="AI36" s="1478"/>
      <c r="AJ36" s="1478"/>
      <c r="AK36" s="1478"/>
      <c r="AL36" s="1478"/>
      <c r="AM36" s="1478"/>
      <c r="AN36" s="1478"/>
      <c r="AO36" s="1478"/>
      <c r="AT36" s="1478"/>
      <c r="AU36" s="1478"/>
      <c r="AV36" s="1478"/>
      <c r="AW36" s="1478"/>
      <c r="AX36" s="1478"/>
      <c r="AY36" s="1478"/>
      <c r="AZ36" s="1478"/>
      <c r="BA36" s="1478"/>
      <c r="BB36" s="1478"/>
      <c r="BC36" s="1478"/>
      <c r="BD36" s="1478"/>
      <c r="BE36" s="1478"/>
      <c r="BF36" s="1478"/>
      <c r="BG36" s="1478"/>
      <c r="BH36" s="1478"/>
      <c r="BI36" s="1478"/>
      <c r="BJ36" s="1478"/>
      <c r="BK36" s="1478"/>
      <c r="BL36" s="1478"/>
      <c r="BM36" s="1478"/>
      <c r="BN36" s="1478"/>
      <c r="BO36" s="1478"/>
      <c r="BP36" s="1478"/>
      <c r="BQ36" s="1478"/>
      <c r="BR36" s="1478"/>
      <c r="BS36" s="1478"/>
      <c r="BT36" s="1478"/>
      <c r="BU36" s="1478"/>
      <c r="BV36" s="1478"/>
      <c r="BW36" s="1478"/>
      <c r="BX36" s="1478"/>
      <c r="BY36" s="1478"/>
      <c r="BZ36" s="1478"/>
      <c r="CA36" s="1478"/>
      <c r="CB36" s="1478"/>
      <c r="CC36" s="1478"/>
      <c r="CD36" s="1478"/>
      <c r="CE36" s="1478"/>
      <c r="CF36" s="1478"/>
    </row>
    <row r="37" spans="3:84">
      <c r="C37" s="1478"/>
      <c r="D37" s="1478"/>
      <c r="E37" s="1478"/>
      <c r="F37" s="1478"/>
      <c r="G37" s="1478"/>
      <c r="H37" s="1478"/>
      <c r="I37" s="1478"/>
      <c r="J37" s="1478"/>
      <c r="K37" s="1478"/>
      <c r="L37" s="1478"/>
      <c r="M37" s="1478"/>
      <c r="N37" s="1478"/>
      <c r="O37" s="1478"/>
      <c r="P37" s="1478"/>
      <c r="Q37" s="1478"/>
      <c r="R37" s="1478"/>
      <c r="S37" s="1478"/>
      <c r="T37" s="1478"/>
      <c r="U37" s="1478"/>
      <c r="V37" s="1478"/>
      <c r="W37" s="1478"/>
      <c r="X37" s="1478"/>
      <c r="Y37" s="1478"/>
      <c r="Z37" s="1478"/>
      <c r="AA37" s="1478"/>
      <c r="AB37" s="1478"/>
      <c r="AC37" s="1478"/>
      <c r="AD37" s="1478"/>
      <c r="AE37" s="1478"/>
      <c r="AF37" s="1478"/>
      <c r="AG37" s="1478"/>
      <c r="AH37" s="1478"/>
      <c r="AI37" s="1478"/>
      <c r="AJ37" s="1478"/>
      <c r="AK37" s="1478"/>
      <c r="AL37" s="1478"/>
      <c r="AM37" s="1478"/>
      <c r="AN37" s="1478"/>
      <c r="AO37" s="1478"/>
      <c r="AT37" s="1478"/>
      <c r="AU37" s="1478"/>
      <c r="AV37" s="1478"/>
      <c r="AW37" s="1478"/>
      <c r="AX37" s="1478"/>
      <c r="AY37" s="1478"/>
      <c r="AZ37" s="1478"/>
      <c r="BA37" s="1478"/>
      <c r="BB37" s="1478"/>
      <c r="BC37" s="1478"/>
      <c r="BD37" s="1478"/>
      <c r="BE37" s="1478"/>
      <c r="BF37" s="1478"/>
      <c r="BG37" s="1478"/>
      <c r="BH37" s="1478"/>
      <c r="BI37" s="1478"/>
      <c r="BJ37" s="1478"/>
      <c r="BK37" s="1478"/>
      <c r="BL37" s="1478"/>
      <c r="BM37" s="1478"/>
      <c r="BN37" s="1478"/>
      <c r="BO37" s="1478"/>
      <c r="BP37" s="1478"/>
      <c r="BQ37" s="1478"/>
      <c r="BR37" s="1478"/>
      <c r="BS37" s="1478"/>
      <c r="BT37" s="1478"/>
      <c r="BU37" s="1478"/>
      <c r="BV37" s="1478"/>
      <c r="BW37" s="1478"/>
      <c r="BX37" s="1478"/>
      <c r="BY37" s="1478"/>
      <c r="BZ37" s="1478"/>
      <c r="CA37" s="1478"/>
      <c r="CB37" s="1478"/>
      <c r="CC37" s="1478"/>
      <c r="CD37" s="1478"/>
      <c r="CE37" s="1478"/>
      <c r="CF37" s="1478"/>
    </row>
    <row r="38" spans="3:84">
      <c r="C38" s="1478"/>
      <c r="D38" s="1478"/>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c r="AA38" s="1478"/>
      <c r="AB38" s="1478"/>
      <c r="AC38" s="1478"/>
      <c r="AD38" s="1478"/>
      <c r="AE38" s="1478"/>
      <c r="AF38" s="1478"/>
      <c r="AG38" s="1478"/>
      <c r="AH38" s="1478"/>
      <c r="AI38" s="1478"/>
      <c r="AJ38" s="1478"/>
      <c r="AK38" s="1478"/>
      <c r="AL38" s="1478"/>
      <c r="AM38" s="1478"/>
      <c r="AN38" s="1478"/>
      <c r="AO38" s="1478"/>
      <c r="AT38" s="1478"/>
      <c r="AU38" s="1478"/>
      <c r="AV38" s="1478"/>
      <c r="AW38" s="1478"/>
      <c r="AX38" s="1478"/>
      <c r="AY38" s="1478"/>
      <c r="AZ38" s="1478"/>
      <c r="BA38" s="1478"/>
      <c r="BB38" s="1478"/>
      <c r="BC38" s="1478"/>
      <c r="BD38" s="1478"/>
      <c r="BE38" s="1478"/>
      <c r="BF38" s="1478"/>
      <c r="BG38" s="1478"/>
      <c r="BH38" s="1478"/>
      <c r="BI38" s="1478"/>
      <c r="BJ38" s="1478"/>
      <c r="BK38" s="1478"/>
      <c r="BL38" s="1478"/>
      <c r="BM38" s="1478"/>
      <c r="BN38" s="1478"/>
      <c r="BO38" s="1478"/>
      <c r="BP38" s="1478"/>
      <c r="BQ38" s="1478"/>
      <c r="BR38" s="1478"/>
      <c r="BS38" s="1478"/>
      <c r="BT38" s="1478"/>
      <c r="BU38" s="1478"/>
      <c r="BV38" s="1478"/>
      <c r="BW38" s="1478"/>
      <c r="BX38" s="1478"/>
      <c r="BY38" s="1478"/>
      <c r="BZ38" s="1478"/>
      <c r="CA38" s="1478"/>
      <c r="CB38" s="1478"/>
      <c r="CC38" s="1478"/>
      <c r="CD38" s="1478"/>
      <c r="CE38" s="1478"/>
      <c r="CF38" s="1478"/>
    </row>
    <row r="39" spans="3:84">
      <c r="C39" s="1478"/>
      <c r="D39" s="1478"/>
      <c r="E39" s="1478"/>
      <c r="F39" s="1478"/>
      <c r="G39" s="1478"/>
      <c r="H39" s="1478"/>
      <c r="I39" s="1478"/>
      <c r="J39" s="1478"/>
      <c r="K39" s="1478"/>
      <c r="L39" s="1478"/>
      <c r="M39" s="1478"/>
      <c r="N39" s="1478"/>
      <c r="O39" s="1478"/>
      <c r="P39" s="1478"/>
      <c r="Q39" s="1478"/>
      <c r="R39" s="1478"/>
      <c r="S39" s="1478"/>
      <c r="T39" s="1478"/>
      <c r="U39" s="1478"/>
      <c r="V39" s="1478"/>
      <c r="W39" s="1478"/>
      <c r="X39" s="1478"/>
      <c r="Y39" s="1478"/>
      <c r="Z39" s="1478"/>
      <c r="AA39" s="1478"/>
      <c r="AB39" s="1478"/>
      <c r="AC39" s="1478"/>
      <c r="AD39" s="1478"/>
      <c r="AE39" s="1478"/>
      <c r="AF39" s="1478"/>
      <c r="AG39" s="1478"/>
      <c r="AH39" s="1478"/>
      <c r="AI39" s="1478"/>
      <c r="AJ39" s="1478"/>
      <c r="AK39" s="1478"/>
      <c r="AL39" s="1478"/>
      <c r="AM39" s="1478"/>
      <c r="AN39" s="1478"/>
      <c r="AO39" s="1478"/>
      <c r="AT39" s="1478"/>
      <c r="AU39" s="1478"/>
      <c r="AV39" s="1478"/>
      <c r="AW39" s="1478"/>
      <c r="AX39" s="1478"/>
      <c r="AY39" s="1478"/>
      <c r="AZ39" s="1478"/>
      <c r="BA39" s="1478"/>
      <c r="BB39" s="1478"/>
      <c r="BC39" s="1478"/>
      <c r="BD39" s="1478"/>
      <c r="BE39" s="1478"/>
      <c r="BF39" s="1478"/>
      <c r="BG39" s="1478"/>
      <c r="BH39" s="1478"/>
      <c r="BI39" s="1478"/>
      <c r="BJ39" s="1478"/>
      <c r="BK39" s="1478"/>
      <c r="BL39" s="1478"/>
      <c r="BM39" s="1478"/>
      <c r="BN39" s="1478"/>
      <c r="BO39" s="1478"/>
      <c r="BP39" s="1478"/>
      <c r="BQ39" s="1478"/>
      <c r="BR39" s="1478"/>
      <c r="BS39" s="1478"/>
      <c r="BT39" s="1478"/>
      <c r="BU39" s="1478"/>
      <c r="BV39" s="1478"/>
      <c r="BW39" s="1478"/>
      <c r="BX39" s="1478"/>
      <c r="BY39" s="1478"/>
      <c r="BZ39" s="1478"/>
      <c r="CA39" s="1478"/>
      <c r="CB39" s="1478"/>
      <c r="CC39" s="1478"/>
      <c r="CD39" s="1478"/>
      <c r="CE39" s="1478"/>
      <c r="CF39" s="1478"/>
    </row>
    <row r="40" spans="3:84">
      <c r="C40" s="1478"/>
      <c r="D40" s="1478"/>
      <c r="E40" s="1478"/>
      <c r="F40" s="1478"/>
      <c r="G40" s="1478"/>
      <c r="H40" s="1478"/>
      <c r="I40" s="1478"/>
      <c r="J40" s="1478"/>
      <c r="K40" s="1478"/>
      <c r="L40" s="1478"/>
      <c r="M40" s="1478"/>
      <c r="N40" s="1478"/>
      <c r="O40" s="1478"/>
      <c r="P40" s="1478"/>
      <c r="Q40" s="1478"/>
      <c r="R40" s="1478"/>
      <c r="S40" s="1478"/>
      <c r="T40" s="1478"/>
      <c r="U40" s="1478"/>
      <c r="V40" s="1478"/>
      <c r="W40" s="1478"/>
      <c r="X40" s="1478"/>
      <c r="Y40" s="1478"/>
      <c r="Z40" s="1478"/>
      <c r="AA40" s="1478"/>
      <c r="AB40" s="1478"/>
      <c r="AC40" s="1478"/>
      <c r="AD40" s="1478"/>
      <c r="AE40" s="1478"/>
      <c r="AF40" s="1478"/>
      <c r="AG40" s="1478"/>
      <c r="AH40" s="1478"/>
      <c r="AI40" s="1478"/>
      <c r="AJ40" s="1478"/>
      <c r="AK40" s="1478"/>
      <c r="AL40" s="1478"/>
      <c r="AM40" s="1478"/>
      <c r="AN40" s="1478"/>
      <c r="AO40" s="1478"/>
      <c r="AT40" s="1478"/>
      <c r="AU40" s="1478"/>
      <c r="AV40" s="1478"/>
      <c r="AW40" s="1478"/>
      <c r="AX40" s="1478"/>
      <c r="AY40" s="1478"/>
      <c r="AZ40" s="1478"/>
      <c r="BA40" s="1478"/>
      <c r="BB40" s="1478"/>
      <c r="BC40" s="1478"/>
      <c r="BD40" s="1478"/>
      <c r="BE40" s="1478"/>
      <c r="BF40" s="1478"/>
      <c r="BG40" s="1478"/>
      <c r="BH40" s="1478"/>
      <c r="BI40" s="1478"/>
      <c r="BJ40" s="1478"/>
      <c r="BK40" s="1478"/>
      <c r="BL40" s="1478"/>
      <c r="BM40" s="1478"/>
      <c r="BN40" s="1478"/>
      <c r="BO40" s="1478"/>
      <c r="BP40" s="1478"/>
      <c r="BQ40" s="1478"/>
      <c r="BR40" s="1478"/>
      <c r="BS40" s="1478"/>
      <c r="BT40" s="1478"/>
      <c r="BU40" s="1478"/>
      <c r="BV40" s="1478"/>
      <c r="BW40" s="1478"/>
      <c r="BX40" s="1478"/>
      <c r="BY40" s="1478"/>
      <c r="BZ40" s="1478"/>
      <c r="CA40" s="1478"/>
      <c r="CB40" s="1478"/>
      <c r="CC40" s="1478"/>
      <c r="CD40" s="1478"/>
      <c r="CE40" s="1478"/>
      <c r="CF40" s="1478"/>
    </row>
    <row r="41" spans="3:84">
      <c r="C41" s="1478"/>
      <c r="D41" s="1478"/>
      <c r="E41" s="147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8"/>
      <c r="AG41" s="1478"/>
      <c r="AH41" s="1478"/>
      <c r="AI41" s="1478"/>
      <c r="AJ41" s="1478"/>
      <c r="AK41" s="1478"/>
      <c r="AL41" s="1478"/>
      <c r="AM41" s="1478"/>
      <c r="AN41" s="1478"/>
      <c r="AO41" s="1478"/>
      <c r="AT41" s="1478"/>
      <c r="AU41" s="1478"/>
      <c r="AV41" s="1478"/>
      <c r="AW41" s="1478"/>
      <c r="AX41" s="1478"/>
      <c r="AY41" s="1478"/>
      <c r="AZ41" s="1478"/>
      <c r="BA41" s="1478"/>
      <c r="BB41" s="1478"/>
      <c r="BC41" s="1478"/>
      <c r="BD41" s="1478"/>
      <c r="BE41" s="1478"/>
      <c r="BF41" s="1478"/>
      <c r="BG41" s="1478"/>
      <c r="BH41" s="1478"/>
      <c r="BI41" s="1478"/>
      <c r="BJ41" s="1478"/>
      <c r="BK41" s="1478"/>
      <c r="BL41" s="1478"/>
      <c r="BM41" s="1478"/>
      <c r="BN41" s="1478"/>
      <c r="BO41" s="1478"/>
      <c r="BP41" s="1478"/>
      <c r="BQ41" s="1478"/>
      <c r="BR41" s="1478"/>
      <c r="BS41" s="1478"/>
      <c r="BT41" s="1478"/>
      <c r="BU41" s="1478"/>
      <c r="BV41" s="1478"/>
      <c r="BW41" s="1478"/>
      <c r="BX41" s="1478"/>
      <c r="BY41" s="1478"/>
      <c r="BZ41" s="1478"/>
      <c r="CA41" s="1478"/>
      <c r="CB41" s="1478"/>
      <c r="CC41" s="1478"/>
      <c r="CD41" s="1478"/>
      <c r="CE41" s="1478"/>
      <c r="CF41" s="1478"/>
    </row>
    <row r="42" spans="3:84">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1478"/>
      <c r="AJ42" s="1478"/>
      <c r="AK42" s="1478"/>
      <c r="AL42" s="1478"/>
      <c r="AM42" s="1478"/>
      <c r="AN42" s="1478"/>
      <c r="AO42" s="1478"/>
      <c r="AT42" s="1478"/>
      <c r="AU42" s="1478"/>
      <c r="AV42" s="1478"/>
      <c r="AW42" s="1478"/>
      <c r="AX42" s="1478"/>
      <c r="AY42" s="1478"/>
      <c r="AZ42" s="1478"/>
      <c r="BA42" s="1478"/>
      <c r="BB42" s="1478"/>
      <c r="BC42" s="1478"/>
      <c r="BD42" s="1478"/>
      <c r="BE42" s="1478"/>
      <c r="BF42" s="1478"/>
      <c r="BG42" s="1478"/>
      <c r="BH42" s="1478"/>
      <c r="BI42" s="1478"/>
      <c r="BJ42" s="1478"/>
      <c r="BK42" s="1478"/>
      <c r="BL42" s="1478"/>
      <c r="BM42" s="1478"/>
      <c r="BN42" s="1478"/>
      <c r="BO42" s="1478"/>
      <c r="BP42" s="1478"/>
      <c r="BQ42" s="1478"/>
      <c r="BR42" s="1478"/>
      <c r="BS42" s="1478"/>
      <c r="BT42" s="1478"/>
      <c r="BU42" s="1478"/>
      <c r="BV42" s="1478"/>
      <c r="BW42" s="1478"/>
      <c r="BX42" s="1478"/>
      <c r="BY42" s="1478"/>
      <c r="BZ42" s="1478"/>
      <c r="CA42" s="1478"/>
      <c r="CB42" s="1478"/>
      <c r="CC42" s="1478"/>
      <c r="CD42" s="1478"/>
      <c r="CE42" s="1478"/>
      <c r="CF42" s="1478"/>
    </row>
    <row r="43" spans="3:84" ht="42" customHeight="1">
      <c r="C43" s="1478"/>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1478"/>
      <c r="AM43" s="1478"/>
      <c r="AN43" s="1478"/>
      <c r="AO43" s="1478"/>
      <c r="AT43" s="1478"/>
      <c r="AU43" s="1478"/>
      <c r="AV43" s="1478"/>
      <c r="AW43" s="1478"/>
      <c r="AX43" s="1478"/>
      <c r="AY43" s="1478"/>
      <c r="AZ43" s="1478"/>
      <c r="BA43" s="1478"/>
      <c r="BB43" s="1478"/>
      <c r="BC43" s="1478"/>
      <c r="BD43" s="1478"/>
      <c r="BE43" s="1478"/>
      <c r="BF43" s="1478"/>
      <c r="BG43" s="1478"/>
      <c r="BH43" s="1478"/>
      <c r="BI43" s="1478"/>
      <c r="BJ43" s="1478"/>
      <c r="BK43" s="1478"/>
      <c r="BL43" s="1478"/>
      <c r="BM43" s="1478"/>
      <c r="BN43" s="1478"/>
      <c r="BO43" s="1478"/>
      <c r="BP43" s="1478"/>
      <c r="BQ43" s="1478"/>
      <c r="BR43" s="1478"/>
      <c r="BS43" s="1478"/>
      <c r="BT43" s="1478"/>
      <c r="BU43" s="1478"/>
      <c r="BV43" s="1478"/>
      <c r="BW43" s="1478"/>
      <c r="BX43" s="1478"/>
      <c r="BY43" s="1478"/>
      <c r="BZ43" s="1478"/>
      <c r="CA43" s="1478"/>
      <c r="CB43" s="1478"/>
      <c r="CC43" s="1478"/>
      <c r="CD43" s="1478"/>
      <c r="CE43" s="1478"/>
      <c r="CF43" s="1478"/>
    </row>
    <row r="44" spans="3:84" ht="16.5" hidden="1" customHeight="1">
      <c r="C44" s="1478"/>
      <c r="D44" s="1478"/>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1478"/>
      <c r="AM44" s="1478"/>
      <c r="AN44" s="1478"/>
      <c r="AO44" s="1478"/>
      <c r="AT44" s="1478"/>
      <c r="AU44" s="1478"/>
      <c r="AV44" s="1478"/>
      <c r="AW44" s="1478"/>
      <c r="AX44" s="1478"/>
      <c r="AY44" s="1478"/>
      <c r="AZ44" s="1478"/>
      <c r="BA44" s="1478"/>
      <c r="BB44" s="1478"/>
      <c r="BC44" s="1478"/>
      <c r="BD44" s="1478"/>
      <c r="BE44" s="1478"/>
      <c r="BF44" s="1478"/>
      <c r="BG44" s="1478"/>
      <c r="BH44" s="1478"/>
      <c r="BI44" s="1478"/>
      <c r="BJ44" s="1478"/>
      <c r="BK44" s="1478"/>
      <c r="BL44" s="1478"/>
      <c r="BM44" s="1478"/>
      <c r="BN44" s="1478"/>
      <c r="BO44" s="1478"/>
      <c r="BP44" s="1478"/>
      <c r="BQ44" s="1478"/>
      <c r="BR44" s="1478"/>
      <c r="BS44" s="1478"/>
      <c r="BT44" s="1478"/>
      <c r="BU44" s="1478"/>
      <c r="BV44" s="1478"/>
      <c r="BW44" s="1478"/>
      <c r="BX44" s="1478"/>
      <c r="BY44" s="1478"/>
      <c r="BZ44" s="1478"/>
      <c r="CA44" s="1478"/>
      <c r="CB44" s="1478"/>
      <c r="CC44" s="1478"/>
      <c r="CD44" s="1478"/>
      <c r="CE44" s="1478"/>
      <c r="CF44" s="1478"/>
    </row>
    <row r="45" spans="3:84" ht="26.25" hidden="1" customHeight="1">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1478"/>
      <c r="AM45" s="1478"/>
      <c r="AN45" s="1478"/>
      <c r="AO45" s="1478"/>
      <c r="AT45" s="1478"/>
      <c r="AU45" s="1478"/>
      <c r="AV45" s="1478"/>
      <c r="AW45" s="1478"/>
      <c r="AX45" s="1478"/>
      <c r="AY45" s="1478"/>
      <c r="AZ45" s="1478"/>
      <c r="BA45" s="1478"/>
      <c r="BB45" s="1478"/>
      <c r="BC45" s="1478"/>
      <c r="BD45" s="1478"/>
      <c r="BE45" s="1478"/>
      <c r="BF45" s="1478"/>
      <c r="BG45" s="1478"/>
      <c r="BH45" s="1478"/>
      <c r="BI45" s="1478"/>
      <c r="BJ45" s="1478"/>
      <c r="BK45" s="1478"/>
      <c r="BL45" s="1478"/>
      <c r="BM45" s="1478"/>
      <c r="BN45" s="1478"/>
      <c r="BO45" s="1478"/>
      <c r="BP45" s="1478"/>
      <c r="BQ45" s="1478"/>
      <c r="BR45" s="1478"/>
      <c r="BS45" s="1478"/>
      <c r="BT45" s="1478"/>
      <c r="BU45" s="1478"/>
      <c r="BV45" s="1478"/>
      <c r="BW45" s="1478"/>
      <c r="BX45" s="1478"/>
      <c r="BY45" s="1478"/>
      <c r="BZ45" s="1478"/>
      <c r="CA45" s="1478"/>
      <c r="CB45" s="1478"/>
      <c r="CC45" s="1478"/>
      <c r="CD45" s="1478"/>
      <c r="CE45" s="1478"/>
      <c r="CF45" s="1478"/>
    </row>
    <row r="46" spans="3:84" ht="34.5" hidden="1" customHeight="1">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1478"/>
      <c r="AM46" s="1478"/>
      <c r="AN46" s="1478"/>
      <c r="AO46" s="1478"/>
      <c r="AT46" s="1478"/>
      <c r="AU46" s="1478"/>
      <c r="AV46" s="1478"/>
      <c r="AW46" s="1478"/>
      <c r="AX46" s="1478"/>
      <c r="AY46" s="1478"/>
      <c r="AZ46" s="1478"/>
      <c r="BA46" s="1478"/>
      <c r="BB46" s="1478"/>
      <c r="BC46" s="1478"/>
      <c r="BD46" s="1478"/>
      <c r="BE46" s="1478"/>
      <c r="BF46" s="1478"/>
      <c r="BG46" s="1478"/>
      <c r="BH46" s="1478"/>
      <c r="BI46" s="1478"/>
      <c r="BJ46" s="1478"/>
      <c r="BK46" s="1478"/>
      <c r="BL46" s="1478"/>
      <c r="BM46" s="1478"/>
      <c r="BN46" s="1478"/>
      <c r="BO46" s="1478"/>
      <c r="BP46" s="1478"/>
      <c r="BQ46" s="1478"/>
      <c r="BR46" s="1478"/>
      <c r="BS46" s="1478"/>
      <c r="BT46" s="1478"/>
      <c r="BU46" s="1478"/>
      <c r="BV46" s="1478"/>
      <c r="BW46" s="1478"/>
      <c r="BX46" s="1478"/>
      <c r="BY46" s="1478"/>
      <c r="BZ46" s="1478"/>
      <c r="CA46" s="1478"/>
      <c r="CB46" s="1478"/>
      <c r="CC46" s="1478"/>
      <c r="CD46" s="1478"/>
      <c r="CE46" s="1478"/>
      <c r="CF46" s="1478"/>
    </row>
    <row r="47" spans="3:84" ht="30" hidden="1" customHeight="1">
      <c r="C47" s="1478"/>
      <c r="D47" s="1478"/>
      <c r="E47" s="1478"/>
      <c r="F47" s="1478"/>
      <c r="G47" s="1478"/>
      <c r="H47" s="1478"/>
      <c r="I47" s="1478"/>
      <c r="J47" s="1478"/>
      <c r="K47" s="1478"/>
      <c r="L47" s="1478"/>
      <c r="M47" s="1478"/>
      <c r="N47" s="1478"/>
      <c r="O47" s="1478"/>
      <c r="P47" s="1478"/>
      <c r="Q47" s="1478"/>
      <c r="R47" s="1478"/>
      <c r="S47" s="1478"/>
      <c r="T47" s="1478"/>
      <c r="U47" s="1478"/>
      <c r="V47" s="1478"/>
      <c r="W47" s="1478"/>
      <c r="X47" s="1478"/>
      <c r="Y47" s="1478"/>
      <c r="Z47" s="1478"/>
      <c r="AA47" s="1478"/>
      <c r="AB47" s="1478"/>
      <c r="AC47" s="1478"/>
      <c r="AD47" s="1478"/>
      <c r="AE47" s="1478"/>
      <c r="AF47" s="1478"/>
      <c r="AG47" s="1478"/>
      <c r="AH47" s="1478"/>
      <c r="AI47" s="1478"/>
      <c r="AJ47" s="1478"/>
      <c r="AK47" s="1478"/>
      <c r="AL47" s="1478"/>
      <c r="AM47" s="1478"/>
      <c r="AN47" s="1478"/>
      <c r="AO47" s="1478"/>
      <c r="AT47" s="1478"/>
      <c r="AU47" s="1478"/>
      <c r="AV47" s="1478"/>
      <c r="AW47" s="1478"/>
      <c r="AX47" s="1478"/>
      <c r="AY47" s="1478"/>
      <c r="AZ47" s="1478"/>
      <c r="BA47" s="1478"/>
      <c r="BB47" s="1478"/>
      <c r="BC47" s="1478"/>
      <c r="BD47" s="1478"/>
      <c r="BE47" s="1478"/>
      <c r="BF47" s="1478"/>
      <c r="BG47" s="1478"/>
      <c r="BH47" s="1478"/>
      <c r="BI47" s="1478"/>
      <c r="BJ47" s="1478"/>
      <c r="BK47" s="1478"/>
      <c r="BL47" s="1478"/>
      <c r="BM47" s="1478"/>
      <c r="BN47" s="1478"/>
      <c r="BO47" s="1478"/>
      <c r="BP47" s="1478"/>
      <c r="BQ47" s="1478"/>
      <c r="BR47" s="1478"/>
      <c r="BS47" s="1478"/>
      <c r="BT47" s="1478"/>
      <c r="BU47" s="1478"/>
      <c r="BV47" s="1478"/>
      <c r="BW47" s="1478"/>
      <c r="BX47" s="1478"/>
      <c r="BY47" s="1478"/>
      <c r="BZ47" s="1478"/>
      <c r="CA47" s="1478"/>
      <c r="CB47" s="1478"/>
      <c r="CC47" s="1478"/>
      <c r="CD47" s="1478"/>
      <c r="CE47" s="1478"/>
      <c r="CF47" s="1478"/>
    </row>
    <row r="48" spans="3:84" ht="28.5" hidden="1" customHeight="1">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c r="AL48" s="1478"/>
      <c r="AM48" s="1478"/>
      <c r="AN48" s="1478"/>
      <c r="AO48" s="1478"/>
      <c r="AT48" s="1478"/>
      <c r="AU48" s="1478"/>
      <c r="AV48" s="1478"/>
      <c r="AW48" s="1478"/>
      <c r="AX48" s="1478"/>
      <c r="AY48" s="1478"/>
      <c r="AZ48" s="1478"/>
      <c r="BA48" s="1478"/>
      <c r="BB48" s="1478"/>
      <c r="BC48" s="1478"/>
      <c r="BD48" s="1478"/>
      <c r="BE48" s="1478"/>
      <c r="BF48" s="1478"/>
      <c r="BG48" s="1478"/>
      <c r="BH48" s="1478"/>
      <c r="BI48" s="1478"/>
      <c r="BJ48" s="1478"/>
      <c r="BK48" s="1478"/>
      <c r="BL48" s="1478"/>
      <c r="BM48" s="1478"/>
      <c r="BN48" s="1478"/>
      <c r="BO48" s="1478"/>
      <c r="BP48" s="1478"/>
      <c r="BQ48" s="1478"/>
      <c r="BR48" s="1478"/>
      <c r="BS48" s="1478"/>
      <c r="BT48" s="1478"/>
      <c r="BU48" s="1478"/>
      <c r="BV48" s="1478"/>
      <c r="BW48" s="1478"/>
      <c r="BX48" s="1478"/>
      <c r="BY48" s="1478"/>
      <c r="BZ48" s="1478"/>
      <c r="CA48" s="1478"/>
      <c r="CB48" s="1478"/>
      <c r="CC48" s="1478"/>
      <c r="CD48" s="1478"/>
      <c r="CE48" s="1478"/>
      <c r="CF48" s="1478"/>
    </row>
    <row r="49" spans="3:84" ht="29.25" hidden="1" customHeight="1">
      <c r="C49" s="1478"/>
      <c r="D49" s="1478"/>
      <c r="E49" s="1478"/>
      <c r="F49" s="1478"/>
      <c r="G49" s="1478"/>
      <c r="H49" s="1478"/>
      <c r="I49" s="1478"/>
      <c r="J49" s="1478"/>
      <c r="K49" s="1478"/>
      <c r="L49" s="1478"/>
      <c r="M49" s="1478"/>
      <c r="N49" s="1478"/>
      <c r="O49" s="1478"/>
      <c r="P49" s="1478"/>
      <c r="Q49" s="1478"/>
      <c r="R49" s="1478"/>
      <c r="S49" s="1478"/>
      <c r="T49" s="1478"/>
      <c r="U49" s="1478"/>
      <c r="V49" s="1478"/>
      <c r="W49" s="1478"/>
      <c r="X49" s="1478"/>
      <c r="Y49" s="1478"/>
      <c r="Z49" s="1478"/>
      <c r="AA49" s="1478"/>
      <c r="AB49" s="1478"/>
      <c r="AC49" s="1478"/>
      <c r="AD49" s="1478"/>
      <c r="AE49" s="1478"/>
      <c r="AF49" s="1478"/>
      <c r="AG49" s="1478"/>
      <c r="AH49" s="1478"/>
      <c r="AI49" s="1478"/>
      <c r="AJ49" s="1478"/>
      <c r="AK49" s="1478"/>
      <c r="AL49" s="1478"/>
      <c r="AM49" s="1478"/>
      <c r="AN49" s="1478"/>
      <c r="AO49" s="1478"/>
      <c r="AT49" s="1478"/>
      <c r="AU49" s="1478"/>
      <c r="AV49" s="1478"/>
      <c r="AW49" s="1478"/>
      <c r="AX49" s="1478"/>
      <c r="AY49" s="1478"/>
      <c r="AZ49" s="1478"/>
      <c r="BA49" s="1478"/>
      <c r="BB49" s="1478"/>
      <c r="BC49" s="1478"/>
      <c r="BD49" s="1478"/>
      <c r="BE49" s="1478"/>
      <c r="BF49" s="1478"/>
      <c r="BG49" s="1478"/>
      <c r="BH49" s="1478"/>
      <c r="BI49" s="1478"/>
      <c r="BJ49" s="1478"/>
      <c r="BK49" s="1478"/>
      <c r="BL49" s="1478"/>
      <c r="BM49" s="1478"/>
      <c r="BN49" s="1478"/>
      <c r="BO49" s="1478"/>
      <c r="BP49" s="1478"/>
      <c r="BQ49" s="1478"/>
      <c r="BR49" s="1478"/>
      <c r="BS49" s="1478"/>
      <c r="BT49" s="1478"/>
      <c r="BU49" s="1478"/>
      <c r="BV49" s="1478"/>
      <c r="BW49" s="1478"/>
      <c r="BX49" s="1478"/>
      <c r="BY49" s="1478"/>
      <c r="BZ49" s="1478"/>
      <c r="CA49" s="1478"/>
      <c r="CB49" s="1478"/>
      <c r="CC49" s="1478"/>
      <c r="CD49" s="1478"/>
      <c r="CE49" s="1478"/>
      <c r="CF49" s="1478"/>
    </row>
    <row r="50" spans="3:84" ht="37.5" hidden="1" customHeight="1">
      <c r="C50" s="1478"/>
      <c r="D50" s="1478"/>
      <c r="E50" s="1478"/>
      <c r="F50" s="1478"/>
      <c r="G50" s="1478"/>
      <c r="H50" s="1478"/>
      <c r="I50" s="1478"/>
      <c r="J50" s="1478"/>
      <c r="K50" s="1478"/>
      <c r="L50" s="1478"/>
      <c r="M50" s="1478"/>
      <c r="N50" s="1478"/>
      <c r="O50" s="1478"/>
      <c r="P50" s="1478"/>
      <c r="Q50" s="1478"/>
      <c r="R50" s="1478"/>
      <c r="S50" s="1478"/>
      <c r="T50" s="1478"/>
      <c r="U50" s="1478"/>
      <c r="V50" s="1478"/>
      <c r="W50" s="1478"/>
      <c r="X50" s="1478"/>
      <c r="Y50" s="1478"/>
      <c r="Z50" s="1478"/>
      <c r="AA50" s="1478"/>
      <c r="AB50" s="1478"/>
      <c r="AC50" s="1478"/>
      <c r="AD50" s="1478"/>
      <c r="AE50" s="1478"/>
      <c r="AF50" s="1478"/>
      <c r="AG50" s="1478"/>
      <c r="AH50" s="1478"/>
      <c r="AI50" s="1478"/>
      <c r="AJ50" s="1478"/>
      <c r="AK50" s="1478"/>
      <c r="AL50" s="1478"/>
      <c r="AM50" s="1478"/>
      <c r="AN50" s="1478"/>
      <c r="AO50" s="1478"/>
      <c r="AT50" s="1478"/>
      <c r="AU50" s="1478"/>
      <c r="AV50" s="1478"/>
      <c r="AW50" s="1478"/>
      <c r="AX50" s="1478"/>
      <c r="AY50" s="1478"/>
      <c r="AZ50" s="1478"/>
      <c r="BA50" s="1478"/>
      <c r="BB50" s="1478"/>
      <c r="BC50" s="1478"/>
      <c r="BD50" s="1478"/>
      <c r="BE50" s="1478"/>
      <c r="BF50" s="1478"/>
      <c r="BG50" s="1478"/>
      <c r="BH50" s="1478"/>
      <c r="BI50" s="1478"/>
      <c r="BJ50" s="1478"/>
      <c r="BK50" s="1478"/>
      <c r="BL50" s="1478"/>
      <c r="BM50" s="1478"/>
      <c r="BN50" s="1478"/>
      <c r="BO50" s="1478"/>
      <c r="BP50" s="1478"/>
      <c r="BQ50" s="1478"/>
      <c r="BR50" s="1478"/>
      <c r="BS50" s="1478"/>
      <c r="BT50" s="1478"/>
      <c r="BU50" s="1478"/>
      <c r="BV50" s="1478"/>
      <c r="BW50" s="1478"/>
      <c r="BX50" s="1478"/>
      <c r="BY50" s="1478"/>
      <c r="BZ50" s="1478"/>
      <c r="CA50" s="1478"/>
      <c r="CB50" s="1478"/>
      <c r="CC50" s="1478"/>
      <c r="CD50" s="1478"/>
      <c r="CE50" s="1478"/>
      <c r="CF50" s="1478"/>
    </row>
    <row r="51" spans="3:84" ht="32.25" hidden="1" customHeight="1">
      <c r="C51" s="1478"/>
      <c r="D51" s="1478"/>
      <c r="E51" s="1478"/>
      <c r="F51" s="1478"/>
      <c r="G51" s="1478"/>
      <c r="H51" s="1478"/>
      <c r="I51" s="1478"/>
      <c r="J51" s="1478"/>
      <c r="K51" s="1478"/>
      <c r="L51" s="1478"/>
      <c r="M51" s="1478"/>
      <c r="N51" s="1478"/>
      <c r="O51" s="1478"/>
      <c r="P51" s="1478"/>
      <c r="Q51" s="1478"/>
      <c r="R51" s="1478"/>
      <c r="S51" s="1478"/>
      <c r="T51" s="1478"/>
      <c r="U51" s="1478"/>
      <c r="V51" s="1478"/>
      <c r="W51" s="1478"/>
      <c r="X51" s="1478"/>
      <c r="Y51" s="1478"/>
      <c r="Z51" s="1478"/>
      <c r="AA51" s="1478"/>
      <c r="AB51" s="1478"/>
      <c r="AC51" s="1478"/>
      <c r="AD51" s="1478"/>
      <c r="AE51" s="1478"/>
      <c r="AF51" s="1478"/>
      <c r="AG51" s="1478"/>
      <c r="AH51" s="1478"/>
      <c r="AI51" s="1478"/>
      <c r="AJ51" s="1478"/>
      <c r="AK51" s="1478"/>
      <c r="AL51" s="1478"/>
      <c r="AM51" s="1478"/>
      <c r="AN51" s="1478"/>
      <c r="AO51" s="1478"/>
      <c r="AT51" s="1478"/>
      <c r="AU51" s="1478"/>
      <c r="AV51" s="1478"/>
      <c r="AW51" s="1478"/>
      <c r="AX51" s="1478"/>
      <c r="AY51" s="1478"/>
      <c r="AZ51" s="1478"/>
      <c r="BA51" s="1478"/>
      <c r="BB51" s="1478"/>
      <c r="BC51" s="1478"/>
      <c r="BD51" s="1478"/>
      <c r="BE51" s="1478"/>
      <c r="BF51" s="1478"/>
      <c r="BG51" s="1478"/>
      <c r="BH51" s="1478"/>
      <c r="BI51" s="1478"/>
      <c r="BJ51" s="1478"/>
      <c r="BK51" s="1478"/>
      <c r="BL51" s="1478"/>
      <c r="BM51" s="1478"/>
      <c r="BN51" s="1478"/>
      <c r="BO51" s="1478"/>
      <c r="BP51" s="1478"/>
      <c r="BQ51" s="1478"/>
      <c r="BR51" s="1478"/>
      <c r="BS51" s="1478"/>
      <c r="BT51" s="1478"/>
      <c r="BU51" s="1478"/>
      <c r="BV51" s="1478"/>
      <c r="BW51" s="1478"/>
      <c r="BX51" s="1478"/>
      <c r="BY51" s="1478"/>
      <c r="BZ51" s="1478"/>
      <c r="CA51" s="1478"/>
      <c r="CB51" s="1478"/>
      <c r="CC51" s="1478"/>
      <c r="CD51" s="1478"/>
      <c r="CE51" s="1478"/>
      <c r="CF51" s="1478"/>
    </row>
    <row r="52" spans="3:84" ht="22.5" hidden="1" customHeight="1">
      <c r="C52" s="1478"/>
      <c r="D52" s="1478"/>
      <c r="E52" s="1478"/>
      <c r="F52" s="1478"/>
      <c r="G52" s="1478"/>
      <c r="H52" s="1478"/>
      <c r="I52" s="1478"/>
      <c r="J52" s="1478"/>
      <c r="K52" s="1478"/>
      <c r="L52" s="1478"/>
      <c r="M52" s="1478"/>
      <c r="N52" s="1478"/>
      <c r="O52" s="1478"/>
      <c r="P52" s="1478"/>
      <c r="Q52" s="1478"/>
      <c r="R52" s="1478"/>
      <c r="S52" s="1478"/>
      <c r="T52" s="1478"/>
      <c r="U52" s="1478"/>
      <c r="V52" s="1478"/>
      <c r="W52" s="1478"/>
      <c r="X52" s="1478"/>
      <c r="Y52" s="1478"/>
      <c r="Z52" s="1478"/>
      <c r="AA52" s="1478"/>
      <c r="AB52" s="1478"/>
      <c r="AC52" s="1478"/>
      <c r="AD52" s="1478"/>
      <c r="AE52" s="1478"/>
      <c r="AF52" s="1478"/>
      <c r="AG52" s="1478"/>
      <c r="AH52" s="1478"/>
      <c r="AI52" s="1478"/>
      <c r="AJ52" s="1478"/>
      <c r="AK52" s="1478"/>
      <c r="AL52" s="1478"/>
      <c r="AM52" s="1478"/>
      <c r="AN52" s="1478"/>
      <c r="AO52" s="1478"/>
      <c r="AT52" s="1478"/>
      <c r="AU52" s="1478"/>
      <c r="AV52" s="1478"/>
      <c r="AW52" s="1478"/>
      <c r="AX52" s="1478"/>
      <c r="AY52" s="1478"/>
      <c r="AZ52" s="1478"/>
      <c r="BA52" s="1478"/>
      <c r="BB52" s="1478"/>
      <c r="BC52" s="1478"/>
      <c r="BD52" s="1478"/>
      <c r="BE52" s="1478"/>
      <c r="BF52" s="1478"/>
      <c r="BG52" s="1478"/>
      <c r="BH52" s="1478"/>
      <c r="BI52" s="1478"/>
      <c r="BJ52" s="1478"/>
      <c r="BK52" s="1478"/>
      <c r="BL52" s="1478"/>
      <c r="BM52" s="1478"/>
      <c r="BN52" s="1478"/>
      <c r="BO52" s="1478"/>
      <c r="BP52" s="1478"/>
      <c r="BQ52" s="1478"/>
      <c r="BR52" s="1478"/>
      <c r="BS52" s="1478"/>
      <c r="BT52" s="1478"/>
      <c r="BU52" s="1478"/>
      <c r="BV52" s="1478"/>
      <c r="BW52" s="1478"/>
      <c r="BX52" s="1478"/>
      <c r="BY52" s="1478"/>
      <c r="BZ52" s="1478"/>
      <c r="CA52" s="1478"/>
      <c r="CB52" s="1478"/>
      <c r="CC52" s="1478"/>
      <c r="CD52" s="1478"/>
      <c r="CE52" s="1478"/>
      <c r="CF52" s="1478"/>
    </row>
    <row r="53" spans="3:84" ht="12" hidden="1" customHeight="1">
      <c r="C53" s="1478"/>
      <c r="D53" s="1478"/>
      <c r="E53" s="1478"/>
      <c r="F53" s="1478"/>
      <c r="G53" s="1478"/>
      <c r="H53" s="1478"/>
      <c r="I53" s="1478"/>
      <c r="J53" s="1478"/>
      <c r="K53" s="1478"/>
      <c r="L53" s="1478"/>
      <c r="M53" s="1478"/>
      <c r="N53" s="1478"/>
      <c r="O53" s="1478"/>
      <c r="P53" s="1478"/>
      <c r="Q53" s="1478"/>
      <c r="R53" s="1478"/>
      <c r="S53" s="1478"/>
      <c r="T53" s="1478"/>
      <c r="U53" s="1478"/>
      <c r="V53" s="1478"/>
      <c r="W53" s="1478"/>
      <c r="X53" s="1478"/>
      <c r="Y53" s="1478"/>
      <c r="Z53" s="1478"/>
      <c r="AA53" s="1478"/>
      <c r="AB53" s="1478"/>
      <c r="AC53" s="1478"/>
      <c r="AD53" s="1478"/>
      <c r="AE53" s="1478"/>
      <c r="AF53" s="1478"/>
      <c r="AG53" s="1478"/>
      <c r="AH53" s="1478"/>
      <c r="AI53" s="1478"/>
      <c r="AJ53" s="1478"/>
      <c r="AK53" s="1478"/>
      <c r="AL53" s="1478"/>
      <c r="AM53" s="1478"/>
      <c r="AN53" s="1478"/>
      <c r="AO53" s="1478"/>
      <c r="AT53" s="1478"/>
      <c r="AU53" s="1478"/>
      <c r="AV53" s="1478"/>
      <c r="AW53" s="1478"/>
      <c r="AX53" s="1478"/>
      <c r="AY53" s="1478"/>
      <c r="AZ53" s="1478"/>
      <c r="BA53" s="1478"/>
      <c r="BB53" s="1478"/>
      <c r="BC53" s="1478"/>
      <c r="BD53" s="1478"/>
      <c r="BE53" s="1478"/>
      <c r="BF53" s="1478"/>
      <c r="BG53" s="1478"/>
      <c r="BH53" s="1478"/>
      <c r="BI53" s="1478"/>
      <c r="BJ53" s="1478"/>
      <c r="BK53" s="1478"/>
      <c r="BL53" s="1478"/>
      <c r="BM53" s="1478"/>
      <c r="BN53" s="1478"/>
      <c r="BO53" s="1478"/>
      <c r="BP53" s="1478"/>
      <c r="BQ53" s="1478"/>
      <c r="BR53" s="1478"/>
      <c r="BS53" s="1478"/>
      <c r="BT53" s="1478"/>
      <c r="BU53" s="1478"/>
      <c r="BV53" s="1478"/>
      <c r="BW53" s="1478"/>
      <c r="BX53" s="1478"/>
      <c r="BY53" s="1478"/>
      <c r="BZ53" s="1478"/>
      <c r="CA53" s="1478"/>
      <c r="CB53" s="1478"/>
      <c r="CC53" s="1478"/>
      <c r="CD53" s="1478"/>
      <c r="CE53" s="1478"/>
      <c r="CF53" s="1478"/>
    </row>
    <row r="54" spans="3:84" ht="8.25" customHeight="1">
      <c r="C54" s="1478"/>
      <c r="D54" s="1478"/>
      <c r="E54" s="1478"/>
      <c r="F54" s="1478"/>
      <c r="G54" s="1478"/>
      <c r="H54" s="1478"/>
      <c r="I54" s="1478"/>
      <c r="J54" s="1478"/>
      <c r="K54" s="1478"/>
      <c r="L54" s="1478"/>
      <c r="M54" s="1478"/>
      <c r="N54" s="1478"/>
      <c r="O54" s="1478"/>
      <c r="P54" s="1478"/>
      <c r="Q54" s="1478"/>
      <c r="R54" s="1478"/>
      <c r="S54" s="1478"/>
      <c r="T54" s="1478"/>
      <c r="U54" s="1478"/>
      <c r="V54" s="1478"/>
      <c r="W54" s="1478"/>
      <c r="X54" s="1478"/>
      <c r="Y54" s="1478"/>
      <c r="Z54" s="1478"/>
      <c r="AA54" s="1478"/>
      <c r="AB54" s="1478"/>
      <c r="AC54" s="1478"/>
      <c r="AD54" s="1478"/>
      <c r="AE54" s="1478"/>
      <c r="AF54" s="1478"/>
      <c r="AG54" s="1478"/>
      <c r="AH54" s="1478"/>
      <c r="AI54" s="1478"/>
      <c r="AJ54" s="1478"/>
      <c r="AK54" s="1478"/>
      <c r="AL54" s="1478"/>
      <c r="AM54" s="1478"/>
      <c r="AN54" s="1478"/>
      <c r="AO54" s="1478"/>
      <c r="AT54" s="1478"/>
      <c r="AU54" s="1478"/>
      <c r="AV54" s="1478"/>
      <c r="AW54" s="1478"/>
      <c r="AX54" s="1478"/>
      <c r="AY54" s="1478"/>
      <c r="AZ54" s="1478"/>
      <c r="BA54" s="1478"/>
      <c r="BB54" s="1478"/>
      <c r="BC54" s="1478"/>
      <c r="BD54" s="1478"/>
      <c r="BE54" s="1478"/>
      <c r="BF54" s="1478"/>
      <c r="BG54" s="1478"/>
      <c r="BH54" s="1478"/>
      <c r="BI54" s="1478"/>
      <c r="BJ54" s="1478"/>
      <c r="BK54" s="1478"/>
      <c r="BL54" s="1478"/>
      <c r="BM54" s="1478"/>
      <c r="BN54" s="1478"/>
      <c r="BO54" s="1478"/>
      <c r="BP54" s="1478"/>
      <c r="BQ54" s="1478"/>
      <c r="BR54" s="1478"/>
      <c r="BS54" s="1478"/>
      <c r="BT54" s="1478"/>
      <c r="BU54" s="1478"/>
      <c r="BV54" s="1478"/>
      <c r="BW54" s="1478"/>
      <c r="BX54" s="1478"/>
      <c r="BY54" s="1478"/>
      <c r="BZ54" s="1478"/>
      <c r="CA54" s="1478"/>
      <c r="CB54" s="1478"/>
      <c r="CC54" s="1478"/>
      <c r="CD54" s="1478"/>
      <c r="CE54" s="1478"/>
      <c r="CF54" s="1478"/>
    </row>
    <row r="55" spans="3:84" ht="12" customHeight="1">
      <c r="C55" s="1477" t="s">
        <v>376</v>
      </c>
      <c r="D55" s="1478"/>
      <c r="E55" s="1478"/>
      <c r="F55" s="1478"/>
      <c r="G55" s="1478"/>
      <c r="H55" s="1478"/>
      <c r="I55" s="1478"/>
      <c r="J55" s="1478"/>
      <c r="K55" s="1478"/>
      <c r="L55" s="1478"/>
      <c r="M55" s="1478"/>
      <c r="N55" s="1478"/>
      <c r="O55" s="1478"/>
      <c r="P55" s="1478"/>
      <c r="Q55" s="1478"/>
      <c r="R55" s="1478"/>
      <c r="S55" s="1478"/>
      <c r="T55" s="1478"/>
      <c r="U55" s="1478"/>
      <c r="V55" s="1478"/>
      <c r="W55" s="1478"/>
      <c r="X55" s="1478"/>
      <c r="Y55" s="1478"/>
      <c r="Z55" s="1478"/>
      <c r="AA55" s="1478"/>
      <c r="AB55" s="1478"/>
      <c r="AC55" s="1478"/>
      <c r="AD55" s="1478"/>
      <c r="AE55" s="1478"/>
      <c r="AF55" s="1478"/>
      <c r="AG55" s="1478"/>
      <c r="AH55" s="1478"/>
      <c r="AI55" s="1478"/>
      <c r="AJ55" s="1478"/>
      <c r="AK55" s="1478"/>
      <c r="AL55" s="1478"/>
      <c r="AM55" s="1478"/>
      <c r="AN55" s="1478"/>
      <c r="AO55" s="1478"/>
      <c r="AT55" s="1477" t="s">
        <v>376</v>
      </c>
      <c r="AU55" s="1478"/>
      <c r="AV55" s="1478"/>
      <c r="AW55" s="1478"/>
      <c r="AX55" s="1478"/>
      <c r="AY55" s="1478"/>
      <c r="AZ55" s="1478"/>
      <c r="BA55" s="1478"/>
      <c r="BB55" s="1478"/>
      <c r="BC55" s="1478"/>
      <c r="BD55" s="1478"/>
      <c r="BE55" s="1478"/>
      <c r="BF55" s="1478"/>
      <c r="BG55" s="1478"/>
      <c r="BH55" s="1478"/>
      <c r="BI55" s="1478"/>
      <c r="BJ55" s="1478"/>
      <c r="BK55" s="1478"/>
      <c r="BL55" s="1478"/>
      <c r="BM55" s="1478"/>
      <c r="BN55" s="1478"/>
      <c r="BO55" s="1478"/>
      <c r="BP55" s="1478"/>
      <c r="BQ55" s="1478"/>
      <c r="BR55" s="1478"/>
      <c r="BS55" s="1478"/>
      <c r="BT55" s="1478"/>
      <c r="BU55" s="1478"/>
      <c r="BV55" s="1478"/>
      <c r="BW55" s="1478"/>
      <c r="BX55" s="1478"/>
      <c r="BY55" s="1478"/>
      <c r="BZ55" s="1478"/>
      <c r="CA55" s="1478"/>
      <c r="CB55" s="1478"/>
      <c r="CC55" s="1478"/>
      <c r="CD55" s="1478"/>
      <c r="CE55" s="1478"/>
      <c r="CF55" s="1478"/>
    </row>
    <row r="56" spans="3:84">
      <c r="C56" s="1478"/>
      <c r="D56" s="1478"/>
      <c r="E56" s="1478"/>
      <c r="F56" s="1478"/>
      <c r="G56" s="1478"/>
      <c r="H56" s="1478"/>
      <c r="I56" s="1478"/>
      <c r="J56" s="1478"/>
      <c r="K56" s="1478"/>
      <c r="L56" s="1478"/>
      <c r="M56" s="1478"/>
      <c r="N56" s="1478"/>
      <c r="O56" s="1478"/>
      <c r="P56" s="1478"/>
      <c r="Q56" s="1478"/>
      <c r="R56" s="1478"/>
      <c r="S56" s="1478"/>
      <c r="T56" s="1478"/>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T56" s="1478"/>
      <c r="AU56" s="1478"/>
      <c r="AV56" s="1478"/>
      <c r="AW56" s="1478"/>
      <c r="AX56" s="1478"/>
      <c r="AY56" s="1478"/>
      <c r="AZ56" s="1478"/>
      <c r="BA56" s="1478"/>
      <c r="BB56" s="1478"/>
      <c r="BC56" s="1478"/>
      <c r="BD56" s="1478"/>
      <c r="BE56" s="1478"/>
      <c r="BF56" s="1478"/>
      <c r="BG56" s="1478"/>
      <c r="BH56" s="1478"/>
      <c r="BI56" s="1478"/>
      <c r="BJ56" s="1478"/>
      <c r="BK56" s="1478"/>
      <c r="BL56" s="1478"/>
      <c r="BM56" s="1478"/>
      <c r="BN56" s="1478"/>
      <c r="BO56" s="1478"/>
      <c r="BP56" s="1478"/>
      <c r="BQ56" s="1478"/>
      <c r="BR56" s="1478"/>
      <c r="BS56" s="1478"/>
      <c r="BT56" s="1478"/>
      <c r="BU56" s="1478"/>
      <c r="BV56" s="1478"/>
      <c r="BW56" s="1478"/>
      <c r="BX56" s="1478"/>
      <c r="BY56" s="1478"/>
      <c r="BZ56" s="1478"/>
      <c r="CA56" s="1478"/>
      <c r="CB56" s="1478"/>
      <c r="CC56" s="1478"/>
      <c r="CD56" s="1478"/>
      <c r="CE56" s="1478"/>
      <c r="CF56" s="1478"/>
    </row>
    <row r="57" spans="3:84" ht="12" customHeight="1">
      <c r="C57" s="1478"/>
      <c r="D57" s="1478"/>
      <c r="E57" s="1478"/>
      <c r="F57" s="1478"/>
      <c r="G57" s="1478"/>
      <c r="H57" s="1478"/>
      <c r="I57" s="1478"/>
      <c r="J57" s="1478"/>
      <c r="K57" s="1478"/>
      <c r="L57" s="1478"/>
      <c r="M57" s="1478"/>
      <c r="N57" s="1478"/>
      <c r="O57" s="1478"/>
      <c r="P57" s="1478"/>
      <c r="Q57" s="1478"/>
      <c r="R57" s="1478"/>
      <c r="S57" s="1478"/>
      <c r="T57" s="1478"/>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T57" s="1478"/>
      <c r="AU57" s="1478"/>
      <c r="AV57" s="1478"/>
      <c r="AW57" s="1478"/>
      <c r="AX57" s="1478"/>
      <c r="AY57" s="1478"/>
      <c r="AZ57" s="1478"/>
      <c r="BA57" s="1478"/>
      <c r="BB57" s="1478"/>
      <c r="BC57" s="1478"/>
      <c r="BD57" s="1478"/>
      <c r="BE57" s="1478"/>
      <c r="BF57" s="1478"/>
      <c r="BG57" s="1478"/>
      <c r="BH57" s="1478"/>
      <c r="BI57" s="1478"/>
      <c r="BJ57" s="1478"/>
      <c r="BK57" s="1478"/>
      <c r="BL57" s="1478"/>
      <c r="BM57" s="1478"/>
      <c r="BN57" s="1478"/>
      <c r="BO57" s="1478"/>
      <c r="BP57" s="1478"/>
      <c r="BQ57" s="1478"/>
      <c r="BR57" s="1478"/>
      <c r="BS57" s="1478"/>
      <c r="BT57" s="1478"/>
      <c r="BU57" s="1478"/>
      <c r="BV57" s="1478"/>
      <c r="BW57" s="1478"/>
      <c r="BX57" s="1478"/>
      <c r="BY57" s="1478"/>
      <c r="BZ57" s="1478"/>
      <c r="CA57" s="1478"/>
      <c r="CB57" s="1478"/>
      <c r="CC57" s="1478"/>
      <c r="CD57" s="1478"/>
      <c r="CE57" s="1478"/>
      <c r="CF57" s="1478"/>
    </row>
    <row r="58" spans="3:84" ht="12" customHeight="1">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T58" s="1478"/>
      <c r="AU58" s="1478"/>
      <c r="AV58" s="1478"/>
      <c r="AW58" s="1478"/>
      <c r="AX58" s="1478"/>
      <c r="AY58" s="1478"/>
      <c r="AZ58" s="1478"/>
      <c r="BA58" s="1478"/>
      <c r="BB58" s="1478"/>
      <c r="BC58" s="1478"/>
      <c r="BD58" s="1478"/>
      <c r="BE58" s="1478"/>
      <c r="BF58" s="1478"/>
      <c r="BG58" s="1478"/>
      <c r="BH58" s="1478"/>
      <c r="BI58" s="1478"/>
      <c r="BJ58" s="1478"/>
      <c r="BK58" s="1478"/>
      <c r="BL58" s="1478"/>
      <c r="BM58" s="1478"/>
      <c r="BN58" s="1478"/>
      <c r="BO58" s="1478"/>
      <c r="BP58" s="1478"/>
      <c r="BQ58" s="1478"/>
      <c r="BR58" s="1478"/>
      <c r="BS58" s="1478"/>
      <c r="BT58" s="1478"/>
      <c r="BU58" s="1478"/>
      <c r="BV58" s="1478"/>
      <c r="BW58" s="1478"/>
      <c r="BX58" s="1478"/>
      <c r="BY58" s="1478"/>
      <c r="BZ58" s="1478"/>
      <c r="CA58" s="1478"/>
      <c r="CB58" s="1478"/>
      <c r="CC58" s="1478"/>
      <c r="CD58" s="1478"/>
      <c r="CE58" s="1478"/>
      <c r="CF58" s="1478"/>
    </row>
    <row r="59" spans="3:84" ht="12" customHeight="1">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T59" s="1478"/>
      <c r="AU59" s="1478"/>
      <c r="AV59" s="1478"/>
      <c r="AW59" s="1478"/>
      <c r="AX59" s="1478"/>
      <c r="AY59" s="1478"/>
      <c r="AZ59" s="1478"/>
      <c r="BA59" s="1478"/>
      <c r="BB59" s="1478"/>
      <c r="BC59" s="1478"/>
      <c r="BD59" s="1478"/>
      <c r="BE59" s="1478"/>
      <c r="BF59" s="1478"/>
      <c r="BG59" s="1478"/>
      <c r="BH59" s="1478"/>
      <c r="BI59" s="1478"/>
      <c r="BJ59" s="1478"/>
      <c r="BK59" s="1478"/>
      <c r="BL59" s="1478"/>
      <c r="BM59" s="1478"/>
      <c r="BN59" s="1478"/>
      <c r="BO59" s="1478"/>
      <c r="BP59" s="1478"/>
      <c r="BQ59" s="1478"/>
      <c r="BR59" s="1478"/>
      <c r="BS59" s="1478"/>
      <c r="BT59" s="1478"/>
      <c r="BU59" s="1478"/>
      <c r="BV59" s="1478"/>
      <c r="BW59" s="1478"/>
      <c r="BX59" s="1478"/>
      <c r="BY59" s="1478"/>
      <c r="BZ59" s="1478"/>
      <c r="CA59" s="1478"/>
      <c r="CB59" s="1478"/>
      <c r="CC59" s="1478"/>
      <c r="CD59" s="1478"/>
      <c r="CE59" s="1478"/>
      <c r="CF59" s="1478"/>
    </row>
    <row r="60" spans="3:84" ht="12" customHeight="1">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T60" s="1478"/>
      <c r="AU60" s="1478"/>
      <c r="AV60" s="1478"/>
      <c r="AW60" s="1478"/>
      <c r="AX60" s="1478"/>
      <c r="AY60" s="1478"/>
      <c r="AZ60" s="1478"/>
      <c r="BA60" s="1478"/>
      <c r="BB60" s="1478"/>
      <c r="BC60" s="1478"/>
      <c r="BD60" s="1478"/>
      <c r="BE60" s="1478"/>
      <c r="BF60" s="1478"/>
      <c r="BG60" s="1478"/>
      <c r="BH60" s="1478"/>
      <c r="BI60" s="1478"/>
      <c r="BJ60" s="1478"/>
      <c r="BK60" s="1478"/>
      <c r="BL60" s="1478"/>
      <c r="BM60" s="1478"/>
      <c r="BN60" s="1478"/>
      <c r="BO60" s="1478"/>
      <c r="BP60" s="1478"/>
      <c r="BQ60" s="1478"/>
      <c r="BR60" s="1478"/>
      <c r="BS60" s="1478"/>
      <c r="BT60" s="1478"/>
      <c r="BU60" s="1478"/>
      <c r="BV60" s="1478"/>
      <c r="BW60" s="1478"/>
      <c r="BX60" s="1478"/>
      <c r="BY60" s="1478"/>
      <c r="BZ60" s="1478"/>
      <c r="CA60" s="1478"/>
      <c r="CB60" s="1478"/>
      <c r="CC60" s="1478"/>
      <c r="CD60" s="1478"/>
      <c r="CE60" s="1478"/>
      <c r="CF60" s="1478"/>
    </row>
    <row r="61" spans="3:84">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c r="AI61" s="1478"/>
      <c r="AJ61" s="1478"/>
      <c r="AK61" s="1478"/>
      <c r="AL61" s="1478"/>
      <c r="AM61" s="1478"/>
      <c r="AN61" s="1478"/>
      <c r="AO61" s="1478"/>
      <c r="AT61" s="1478"/>
      <c r="AU61" s="1478"/>
      <c r="AV61" s="1478"/>
      <c r="AW61" s="1478"/>
      <c r="AX61" s="1478"/>
      <c r="AY61" s="1478"/>
      <c r="AZ61" s="1478"/>
      <c r="BA61" s="1478"/>
      <c r="BB61" s="1478"/>
      <c r="BC61" s="1478"/>
      <c r="BD61" s="1478"/>
      <c r="BE61" s="1478"/>
      <c r="BF61" s="1478"/>
      <c r="BG61" s="1478"/>
      <c r="BH61" s="1478"/>
      <c r="BI61" s="1478"/>
      <c r="BJ61" s="1478"/>
      <c r="BK61" s="1478"/>
      <c r="BL61" s="1478"/>
      <c r="BM61" s="1478"/>
      <c r="BN61" s="1478"/>
      <c r="BO61" s="1478"/>
      <c r="BP61" s="1478"/>
      <c r="BQ61" s="1478"/>
      <c r="BR61" s="1478"/>
      <c r="BS61" s="1478"/>
      <c r="BT61" s="1478"/>
      <c r="BU61" s="1478"/>
      <c r="BV61" s="1478"/>
      <c r="BW61" s="1478"/>
      <c r="BX61" s="1478"/>
      <c r="BY61" s="1478"/>
      <c r="BZ61" s="1478"/>
      <c r="CA61" s="1478"/>
      <c r="CB61" s="1478"/>
      <c r="CC61" s="1478"/>
      <c r="CD61" s="1478"/>
      <c r="CE61" s="1478"/>
      <c r="CF61" s="1478"/>
    </row>
    <row r="63" spans="3:84">
      <c r="C63" s="90" t="s">
        <v>377</v>
      </c>
      <c r="AT63" s="90" t="s">
        <v>378</v>
      </c>
    </row>
    <row r="64" spans="3:84">
      <c r="C64" s="1467" t="s">
        <v>213</v>
      </c>
      <c r="D64" s="1467"/>
      <c r="E64" s="1467"/>
      <c r="F64" s="1467"/>
      <c r="G64" s="1467"/>
      <c r="H64" s="1467"/>
      <c r="I64" s="1467"/>
      <c r="J64" s="1467"/>
      <c r="K64" s="1467"/>
      <c r="L64" s="1467"/>
      <c r="M64" s="1467"/>
      <c r="N64" s="1467"/>
      <c r="O64" s="1467"/>
      <c r="P64" s="1467"/>
      <c r="Q64" s="1467"/>
      <c r="R64" s="1467" t="s">
        <v>379</v>
      </c>
      <c r="S64" s="1467"/>
      <c r="T64" s="1467"/>
      <c r="U64" s="1467"/>
      <c r="V64" s="1467"/>
      <c r="W64" s="1467"/>
      <c r="X64" s="1467"/>
      <c r="Y64" s="1467"/>
      <c r="Z64" s="1467"/>
      <c r="AA64" s="1467"/>
      <c r="AB64" s="1467"/>
      <c r="AC64" s="1467"/>
      <c r="AD64" s="1467"/>
      <c r="AE64" s="1467"/>
      <c r="AF64" s="1467"/>
      <c r="AG64" s="1467"/>
      <c r="AH64" s="1467"/>
      <c r="AI64" s="1467"/>
      <c r="AJ64" s="1467"/>
      <c r="AK64" s="1467"/>
      <c r="AL64" s="1467"/>
      <c r="AM64" s="1467"/>
      <c r="AN64" s="1467"/>
      <c r="AT64" s="1471" t="s">
        <v>213</v>
      </c>
      <c r="AU64" s="1471"/>
      <c r="AV64" s="1471"/>
      <c r="AW64" s="1471"/>
      <c r="AX64" s="1471"/>
      <c r="AY64" s="1471"/>
      <c r="AZ64" s="1471"/>
      <c r="BA64" s="1471"/>
      <c r="BB64" s="1471"/>
      <c r="BC64" s="1471"/>
      <c r="BD64" s="1471"/>
      <c r="BE64" s="1471"/>
      <c r="BF64" s="1471"/>
      <c r="BG64" s="1471"/>
      <c r="BH64" s="1471"/>
      <c r="BI64" s="1471" t="s">
        <v>379</v>
      </c>
      <c r="BJ64" s="1471"/>
      <c r="BK64" s="1471"/>
      <c r="BL64" s="1471"/>
      <c r="BM64" s="1471"/>
      <c r="BN64" s="1471"/>
      <c r="BO64" s="1471"/>
      <c r="BP64" s="1471"/>
      <c r="BQ64" s="1471"/>
      <c r="BR64" s="1471"/>
      <c r="BS64" s="1471"/>
      <c r="BT64" s="1471"/>
      <c r="BU64" s="1471"/>
      <c r="BV64" s="1471"/>
      <c r="BW64" s="1471"/>
      <c r="BX64" s="1471"/>
      <c r="BY64" s="1471"/>
      <c r="BZ64" s="1471"/>
      <c r="CA64" s="1471"/>
      <c r="CB64" s="1471"/>
      <c r="CC64" s="1471"/>
      <c r="CD64" s="1471"/>
      <c r="CE64" s="1471"/>
    </row>
    <row r="65" spans="3:83" ht="20.25" customHeight="1">
      <c r="C65" s="1467" t="s">
        <v>380</v>
      </c>
      <c r="D65" s="1467"/>
      <c r="E65" s="1467"/>
      <c r="F65" s="1467"/>
      <c r="G65" s="1467"/>
      <c r="H65" s="1467"/>
      <c r="I65" s="1467"/>
      <c r="J65" s="1467"/>
      <c r="K65" s="1467"/>
      <c r="L65" s="1467"/>
      <c r="M65" s="1467"/>
      <c r="N65" s="1467"/>
      <c r="O65" s="1467"/>
      <c r="P65" s="1467"/>
      <c r="Q65" s="1467"/>
      <c r="R65" s="1470" t="s">
        <v>381</v>
      </c>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T65" s="1471" t="s">
        <v>380</v>
      </c>
      <c r="AU65" s="1471"/>
      <c r="AV65" s="1471"/>
      <c r="AW65" s="1471"/>
      <c r="AX65" s="1471"/>
      <c r="AY65" s="1471"/>
      <c r="AZ65" s="1471"/>
      <c r="BA65" s="1471"/>
      <c r="BB65" s="1471"/>
      <c r="BC65" s="1471"/>
      <c r="BD65" s="1471"/>
      <c r="BE65" s="1471"/>
      <c r="BF65" s="1471"/>
      <c r="BG65" s="1471"/>
      <c r="BH65" s="1471"/>
      <c r="BI65" s="699" t="s">
        <v>381</v>
      </c>
      <c r="BJ65" s="699"/>
      <c r="BK65" s="699"/>
      <c r="BL65" s="699"/>
      <c r="BM65" s="699"/>
      <c r="BN65" s="699"/>
      <c r="BO65" s="699"/>
      <c r="BP65" s="699"/>
      <c r="BQ65" s="699"/>
      <c r="BR65" s="699"/>
      <c r="BS65" s="699"/>
      <c r="BT65" s="699"/>
      <c r="BU65" s="699"/>
      <c r="BV65" s="699"/>
      <c r="BW65" s="699"/>
      <c r="BX65" s="699"/>
      <c r="BY65" s="699"/>
      <c r="BZ65" s="699"/>
      <c r="CA65" s="699"/>
      <c r="CB65" s="699"/>
      <c r="CC65" s="699"/>
      <c r="CD65" s="699"/>
      <c r="CE65" s="699"/>
    </row>
    <row r="66" spans="3:83" ht="20.25" customHeight="1">
      <c r="C66" s="1467" t="s">
        <v>382</v>
      </c>
      <c r="D66" s="1467"/>
      <c r="E66" s="1467"/>
      <c r="F66" s="1467"/>
      <c r="G66" s="1467"/>
      <c r="H66" s="1467"/>
      <c r="I66" s="1467"/>
      <c r="J66" s="1467"/>
      <c r="K66" s="1467"/>
      <c r="L66" s="1467"/>
      <c r="M66" s="1467"/>
      <c r="N66" s="1467"/>
      <c r="O66" s="1467"/>
      <c r="P66" s="1467"/>
      <c r="Q66" s="1467"/>
      <c r="R66" s="1470" t="s">
        <v>383</v>
      </c>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T66" s="1471" t="s">
        <v>382</v>
      </c>
      <c r="AU66" s="1471"/>
      <c r="AV66" s="1471"/>
      <c r="AW66" s="1471"/>
      <c r="AX66" s="1471"/>
      <c r="AY66" s="1471"/>
      <c r="AZ66" s="1471"/>
      <c r="BA66" s="1471"/>
      <c r="BB66" s="1471"/>
      <c r="BC66" s="1471"/>
      <c r="BD66" s="1471"/>
      <c r="BE66" s="1471"/>
      <c r="BF66" s="1471"/>
      <c r="BG66" s="1471"/>
      <c r="BH66" s="1471"/>
      <c r="BI66" s="699" t="s">
        <v>383</v>
      </c>
      <c r="BJ66" s="699"/>
      <c r="BK66" s="699"/>
      <c r="BL66" s="699"/>
      <c r="BM66" s="699"/>
      <c r="BN66" s="699"/>
      <c r="BO66" s="699"/>
      <c r="BP66" s="699"/>
      <c r="BQ66" s="699"/>
      <c r="BR66" s="699"/>
      <c r="BS66" s="699"/>
      <c r="BT66" s="699"/>
      <c r="BU66" s="699"/>
      <c r="BV66" s="699"/>
      <c r="BW66" s="699"/>
      <c r="BX66" s="699"/>
      <c r="BY66" s="699"/>
      <c r="BZ66" s="699"/>
      <c r="CA66" s="699"/>
      <c r="CB66" s="699"/>
      <c r="CC66" s="699"/>
      <c r="CD66" s="699"/>
      <c r="CE66" s="699"/>
    </row>
    <row r="67" spans="3:83" ht="19.5" customHeight="1">
      <c r="C67" s="1473" t="s">
        <v>384</v>
      </c>
      <c r="D67" s="1473"/>
      <c r="E67" s="1473"/>
      <c r="F67" s="1473"/>
      <c r="G67" s="1473"/>
      <c r="H67" s="1473"/>
      <c r="I67" s="1473"/>
      <c r="J67" s="1473"/>
      <c r="K67" s="1473"/>
      <c r="L67" s="1473"/>
      <c r="M67" s="1473"/>
      <c r="N67" s="1473"/>
      <c r="O67" s="1473"/>
      <c r="P67" s="1473"/>
      <c r="Q67" s="1473"/>
      <c r="R67" s="1474" t="s">
        <v>385</v>
      </c>
      <c r="S67" s="1474"/>
      <c r="T67" s="1474"/>
      <c r="U67" s="1474"/>
      <c r="V67" s="1474"/>
      <c r="W67" s="1474"/>
      <c r="X67" s="1474"/>
      <c r="Y67" s="1474"/>
      <c r="Z67" s="1474"/>
      <c r="AA67" s="1474"/>
      <c r="AB67" s="1474"/>
      <c r="AC67" s="1474"/>
      <c r="AD67" s="1474"/>
      <c r="AE67" s="1474"/>
      <c r="AF67" s="1474"/>
      <c r="AG67" s="1474"/>
      <c r="AH67" s="1474"/>
      <c r="AI67" s="1474"/>
      <c r="AJ67" s="1474"/>
      <c r="AK67" s="1474"/>
      <c r="AL67" s="1474"/>
      <c r="AM67" s="1474"/>
      <c r="AN67" s="1474"/>
      <c r="AT67" s="1475" t="s">
        <v>384</v>
      </c>
      <c r="AU67" s="1475"/>
      <c r="AV67" s="1475"/>
      <c r="AW67" s="1475"/>
      <c r="AX67" s="1475"/>
      <c r="AY67" s="1475"/>
      <c r="AZ67" s="1475"/>
      <c r="BA67" s="1475"/>
      <c r="BB67" s="1475"/>
      <c r="BC67" s="1475"/>
      <c r="BD67" s="1475"/>
      <c r="BE67" s="1475"/>
      <c r="BF67" s="1475"/>
      <c r="BG67" s="1475"/>
      <c r="BH67" s="1475"/>
      <c r="BI67" s="1476" t="s">
        <v>385</v>
      </c>
      <c r="BJ67" s="1476"/>
      <c r="BK67" s="1476"/>
      <c r="BL67" s="1476"/>
      <c r="BM67" s="1476"/>
      <c r="BN67" s="1476"/>
      <c r="BO67" s="1476"/>
      <c r="BP67" s="1476"/>
      <c r="BQ67" s="1476"/>
      <c r="BR67" s="1476"/>
      <c r="BS67" s="1476"/>
      <c r="BT67" s="1476"/>
      <c r="BU67" s="1476"/>
      <c r="BV67" s="1476"/>
      <c r="BW67" s="1476"/>
      <c r="BX67" s="1476"/>
      <c r="BY67" s="1476"/>
      <c r="BZ67" s="1476"/>
      <c r="CA67" s="1476"/>
      <c r="CB67" s="1476"/>
      <c r="CC67" s="1476"/>
      <c r="CD67" s="1476"/>
      <c r="CE67" s="1476"/>
    </row>
    <row r="68" spans="3:83" ht="19.5" customHeight="1">
      <c r="C68" s="1473"/>
      <c r="D68" s="1473"/>
      <c r="E68" s="1473"/>
      <c r="F68" s="1473"/>
      <c r="G68" s="1473"/>
      <c r="H68" s="1473"/>
      <c r="I68" s="1473"/>
      <c r="J68" s="1473"/>
      <c r="K68" s="1473"/>
      <c r="L68" s="1473"/>
      <c r="M68" s="1473"/>
      <c r="N68" s="1473"/>
      <c r="O68" s="1473"/>
      <c r="P68" s="1473"/>
      <c r="Q68" s="1473"/>
      <c r="R68" s="1470" t="s">
        <v>386</v>
      </c>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T68" s="1475"/>
      <c r="AU68" s="1475"/>
      <c r="AV68" s="1475"/>
      <c r="AW68" s="1475"/>
      <c r="AX68" s="1475"/>
      <c r="AY68" s="1475"/>
      <c r="AZ68" s="1475"/>
      <c r="BA68" s="1475"/>
      <c r="BB68" s="1475"/>
      <c r="BC68" s="1475"/>
      <c r="BD68" s="1475"/>
      <c r="BE68" s="1475"/>
      <c r="BF68" s="1475"/>
      <c r="BG68" s="1475"/>
      <c r="BH68" s="1475"/>
      <c r="BI68" s="699" t="s">
        <v>386</v>
      </c>
      <c r="BJ68" s="699"/>
      <c r="BK68" s="699"/>
      <c r="BL68" s="699"/>
      <c r="BM68" s="699"/>
      <c r="BN68" s="699"/>
      <c r="BO68" s="699"/>
      <c r="BP68" s="699"/>
      <c r="BQ68" s="699"/>
      <c r="BR68" s="699"/>
      <c r="BS68" s="699"/>
      <c r="BT68" s="699"/>
      <c r="BU68" s="699"/>
      <c r="BV68" s="699"/>
      <c r="BW68" s="699"/>
      <c r="BX68" s="699"/>
      <c r="BY68" s="699"/>
      <c r="BZ68" s="699"/>
      <c r="CA68" s="699"/>
      <c r="CB68" s="699"/>
      <c r="CC68" s="699"/>
      <c r="CD68" s="699"/>
      <c r="CE68" s="699"/>
    </row>
    <row r="69" spans="3:83" ht="18.75" customHeight="1">
      <c r="C69" s="1467" t="s">
        <v>387</v>
      </c>
      <c r="D69" s="1467"/>
      <c r="E69" s="1467"/>
      <c r="F69" s="1467"/>
      <c r="G69" s="1467"/>
      <c r="H69" s="1467"/>
      <c r="I69" s="1467"/>
      <c r="J69" s="1467"/>
      <c r="K69" s="1467"/>
      <c r="L69" s="1467"/>
      <c r="M69" s="1467"/>
      <c r="N69" s="1467"/>
      <c r="O69" s="1467"/>
      <c r="P69" s="1467"/>
      <c r="Q69" s="1467"/>
      <c r="R69" s="1470" t="s">
        <v>388</v>
      </c>
      <c r="S69" s="1470"/>
      <c r="T69" s="1470"/>
      <c r="U69" s="1470"/>
      <c r="V69" s="1470"/>
      <c r="W69" s="1470"/>
      <c r="X69" s="1470"/>
      <c r="Y69" s="1470"/>
      <c r="Z69" s="1470"/>
      <c r="AA69" s="1470"/>
      <c r="AB69" s="1470"/>
      <c r="AC69" s="1470"/>
      <c r="AD69" s="1470"/>
      <c r="AE69" s="1470"/>
      <c r="AF69" s="1470"/>
      <c r="AG69" s="1470"/>
      <c r="AH69" s="1470"/>
      <c r="AI69" s="1470"/>
      <c r="AJ69" s="1470"/>
      <c r="AK69" s="1470"/>
      <c r="AL69" s="1470"/>
      <c r="AM69" s="1470"/>
      <c r="AN69" s="1470"/>
      <c r="AT69" s="1471" t="s">
        <v>387</v>
      </c>
      <c r="AU69" s="1471"/>
      <c r="AV69" s="1471"/>
      <c r="AW69" s="1471"/>
      <c r="AX69" s="1471"/>
      <c r="AY69" s="1471"/>
      <c r="AZ69" s="1471"/>
      <c r="BA69" s="1471"/>
      <c r="BB69" s="1471"/>
      <c r="BC69" s="1471"/>
      <c r="BD69" s="1471"/>
      <c r="BE69" s="1471"/>
      <c r="BF69" s="1471"/>
      <c r="BG69" s="1471"/>
      <c r="BH69" s="1471"/>
      <c r="BI69" s="699" t="s">
        <v>388</v>
      </c>
      <c r="BJ69" s="699"/>
      <c r="BK69" s="699"/>
      <c r="BL69" s="699"/>
      <c r="BM69" s="699"/>
      <c r="BN69" s="699"/>
      <c r="BO69" s="699"/>
      <c r="BP69" s="699"/>
      <c r="BQ69" s="699"/>
      <c r="BR69" s="699"/>
      <c r="BS69" s="699"/>
      <c r="BT69" s="699"/>
      <c r="BU69" s="699"/>
      <c r="BV69" s="699"/>
      <c r="BW69" s="699"/>
      <c r="BX69" s="699"/>
      <c r="BY69" s="699"/>
      <c r="BZ69" s="699"/>
      <c r="CA69" s="699"/>
      <c r="CB69" s="699"/>
      <c r="CC69" s="699"/>
      <c r="CD69" s="699"/>
      <c r="CE69" s="699"/>
    </row>
    <row r="70" spans="3:83" ht="18.75" customHeight="1">
      <c r="C70" s="1467" t="s">
        <v>389</v>
      </c>
      <c r="D70" s="1467"/>
      <c r="E70" s="1467"/>
      <c r="F70" s="1467"/>
      <c r="G70" s="1467"/>
      <c r="H70" s="1467"/>
      <c r="I70" s="1467"/>
      <c r="J70" s="1467"/>
      <c r="K70" s="1467"/>
      <c r="L70" s="1467"/>
      <c r="M70" s="1467"/>
      <c r="N70" s="1467"/>
      <c r="O70" s="1467"/>
      <c r="P70" s="1467"/>
      <c r="Q70" s="1467"/>
      <c r="R70" s="1472" t="s">
        <v>390</v>
      </c>
      <c r="S70" s="1472"/>
      <c r="T70" s="1472"/>
      <c r="U70" s="1472"/>
      <c r="V70" s="1472"/>
      <c r="W70" s="1472"/>
      <c r="X70" s="1472"/>
      <c r="Y70" s="1472"/>
      <c r="Z70" s="1472"/>
      <c r="AA70" s="1472"/>
      <c r="AB70" s="1472"/>
      <c r="AC70" s="1472"/>
      <c r="AD70" s="1472"/>
      <c r="AE70" s="1472"/>
      <c r="AF70" s="1472"/>
      <c r="AG70" s="1472"/>
      <c r="AH70" s="1472"/>
      <c r="AI70" s="1472"/>
      <c r="AJ70" s="1472"/>
      <c r="AK70" s="1472"/>
      <c r="AL70" s="1472"/>
      <c r="AM70" s="1472"/>
      <c r="AN70" s="1472"/>
      <c r="AT70" s="92"/>
      <c r="AU70" s="92"/>
      <c r="AV70" s="92"/>
      <c r="AW70" s="92"/>
      <c r="AX70" s="92"/>
      <c r="AY70" s="92"/>
      <c r="AZ70" s="92"/>
      <c r="BA70" s="92"/>
      <c r="BB70" s="92"/>
      <c r="BC70" s="92"/>
      <c r="BD70" s="92"/>
      <c r="BE70" s="92"/>
      <c r="BF70" s="92"/>
      <c r="BG70" s="92"/>
      <c r="BH70" s="92"/>
    </row>
    <row r="71" spans="3:83" ht="18" customHeight="1">
      <c r="C71" s="1467" t="s">
        <v>391</v>
      </c>
      <c r="D71" s="1467"/>
      <c r="E71" s="1467"/>
      <c r="F71" s="1467"/>
      <c r="G71" s="1467"/>
      <c r="H71" s="1467"/>
      <c r="I71" s="1467"/>
      <c r="J71" s="1467"/>
      <c r="K71" s="1467"/>
      <c r="L71" s="1467"/>
      <c r="M71" s="1467"/>
      <c r="N71" s="1467"/>
      <c r="O71" s="1467"/>
      <c r="P71" s="1467"/>
      <c r="Q71" s="1467"/>
      <c r="R71" s="1470" t="s">
        <v>392</v>
      </c>
      <c r="S71" s="1470"/>
      <c r="T71" s="1470"/>
      <c r="U71" s="1470"/>
      <c r="V71" s="1470"/>
      <c r="W71" s="1470"/>
      <c r="X71" s="1470"/>
      <c r="Y71" s="1470"/>
      <c r="Z71" s="1470"/>
      <c r="AA71" s="1470"/>
      <c r="AB71" s="1470"/>
      <c r="AC71" s="1470"/>
      <c r="AD71" s="1470"/>
      <c r="AE71" s="1470"/>
      <c r="AF71" s="1470"/>
      <c r="AG71" s="1470"/>
      <c r="AH71" s="1470"/>
      <c r="AI71" s="1470"/>
      <c r="AJ71" s="1470"/>
      <c r="AK71" s="1470"/>
      <c r="AL71" s="1470"/>
      <c r="AM71" s="1470"/>
      <c r="AN71" s="1470"/>
      <c r="AT71" s="1471" t="s">
        <v>391</v>
      </c>
      <c r="AU71" s="1471"/>
      <c r="AV71" s="1471"/>
      <c r="AW71" s="1471"/>
      <c r="AX71" s="1471"/>
      <c r="AY71" s="1471"/>
      <c r="AZ71" s="1471"/>
      <c r="BA71" s="1471"/>
      <c r="BB71" s="1471"/>
      <c r="BC71" s="1471"/>
      <c r="BD71" s="1471"/>
      <c r="BE71" s="1471"/>
      <c r="BF71" s="1471"/>
      <c r="BG71" s="1471"/>
      <c r="BH71" s="1471"/>
      <c r="BI71" s="699" t="s">
        <v>392</v>
      </c>
      <c r="BJ71" s="699"/>
      <c r="BK71" s="699"/>
      <c r="BL71" s="699"/>
      <c r="BM71" s="699"/>
      <c r="BN71" s="699"/>
      <c r="BO71" s="699"/>
      <c r="BP71" s="699"/>
      <c r="BQ71" s="699"/>
      <c r="BR71" s="699"/>
      <c r="BS71" s="699"/>
      <c r="BT71" s="699"/>
      <c r="BU71" s="699"/>
      <c r="BV71" s="699"/>
      <c r="BW71" s="699"/>
      <c r="BX71" s="699"/>
      <c r="BY71" s="699"/>
      <c r="BZ71" s="699"/>
      <c r="CA71" s="699"/>
      <c r="CB71" s="699"/>
      <c r="CC71" s="699"/>
      <c r="CD71" s="699"/>
      <c r="CE71" s="699"/>
    </row>
    <row r="72" spans="3:83" ht="16.5" customHeight="1">
      <c r="C72" s="1467" t="s">
        <v>393</v>
      </c>
      <c r="D72" s="1467"/>
      <c r="E72" s="1467"/>
      <c r="F72" s="1467"/>
      <c r="G72" s="1467"/>
      <c r="H72" s="1467"/>
      <c r="I72" s="1467"/>
      <c r="J72" s="1467"/>
      <c r="K72" s="1467"/>
      <c r="L72" s="1467"/>
      <c r="M72" s="1467"/>
      <c r="N72" s="1467"/>
      <c r="O72" s="1467"/>
      <c r="P72" s="1467"/>
      <c r="Q72" s="1467"/>
      <c r="R72" s="1468" t="s">
        <v>394</v>
      </c>
      <c r="S72" s="1468"/>
      <c r="T72" s="1468"/>
      <c r="U72" s="1468"/>
      <c r="V72" s="1468"/>
      <c r="W72" s="1468"/>
      <c r="X72" s="1468"/>
      <c r="Y72" s="1468"/>
      <c r="Z72" s="1468"/>
      <c r="AA72" s="1468"/>
      <c r="AB72" s="1468"/>
      <c r="AC72" s="1468"/>
      <c r="AD72" s="1468"/>
      <c r="AE72" s="1468"/>
      <c r="AF72" s="1468"/>
      <c r="AG72" s="1468"/>
      <c r="AH72" s="1468"/>
      <c r="AI72" s="1468"/>
      <c r="AJ72" s="1468"/>
      <c r="AK72" s="1468"/>
      <c r="AL72" s="1468"/>
      <c r="AM72" s="1468"/>
      <c r="AN72" s="1468"/>
    </row>
    <row r="73" spans="3:83" ht="21.75" customHeight="1">
      <c r="C73" s="1467" t="s">
        <v>395</v>
      </c>
      <c r="D73" s="1467"/>
      <c r="E73" s="1467"/>
      <c r="F73" s="1467"/>
      <c r="G73" s="1467"/>
      <c r="H73" s="1467"/>
      <c r="I73" s="1467"/>
      <c r="J73" s="1467"/>
      <c r="K73" s="1467"/>
      <c r="L73" s="1467"/>
      <c r="M73" s="1467"/>
      <c r="N73" s="1467"/>
      <c r="O73" s="1467"/>
      <c r="P73" s="1467"/>
      <c r="Q73" s="1467"/>
      <c r="R73" s="1468" t="s">
        <v>396</v>
      </c>
      <c r="S73" s="1468"/>
      <c r="T73" s="1468"/>
      <c r="U73" s="1468"/>
      <c r="V73" s="1468"/>
      <c r="W73" s="1468"/>
      <c r="X73" s="1468"/>
      <c r="Y73" s="1468"/>
      <c r="Z73" s="1468"/>
      <c r="AA73" s="1468"/>
      <c r="AB73" s="1468"/>
      <c r="AC73" s="1468"/>
      <c r="AD73" s="1468"/>
      <c r="AE73" s="1468"/>
      <c r="AF73" s="1468"/>
      <c r="AG73" s="1468"/>
      <c r="AH73" s="1468"/>
      <c r="AI73" s="1468"/>
      <c r="AJ73" s="1468"/>
      <c r="AK73" s="1468"/>
      <c r="AL73" s="1468"/>
      <c r="AM73" s="1468"/>
      <c r="AN73" s="1468"/>
      <c r="AT73" s="90" t="s">
        <v>397</v>
      </c>
    </row>
    <row r="74" spans="3:83" ht="18" customHeight="1">
      <c r="C74" s="1467" t="s">
        <v>398</v>
      </c>
      <c r="D74" s="1467"/>
      <c r="E74" s="1467"/>
      <c r="F74" s="1467"/>
      <c r="G74" s="1467"/>
      <c r="H74" s="1467"/>
      <c r="I74" s="1467"/>
      <c r="J74" s="1467"/>
      <c r="K74" s="1467"/>
      <c r="L74" s="1467"/>
      <c r="M74" s="1467"/>
      <c r="N74" s="1467"/>
      <c r="O74" s="1467"/>
      <c r="P74" s="1467"/>
      <c r="Q74" s="1467"/>
      <c r="R74" s="1469" t="s">
        <v>399</v>
      </c>
      <c r="S74" s="1469"/>
      <c r="T74" s="1469"/>
      <c r="U74" s="1469"/>
      <c r="V74" s="1469"/>
      <c r="W74" s="1469"/>
      <c r="X74" s="1469"/>
      <c r="Y74" s="1469"/>
      <c r="Z74" s="1469"/>
      <c r="AA74" s="1469"/>
      <c r="AB74" s="1469"/>
      <c r="AC74" s="1469"/>
      <c r="AD74" s="1469"/>
      <c r="AE74" s="1469"/>
      <c r="AF74" s="1469"/>
      <c r="AG74" s="1469"/>
      <c r="AH74" s="1469"/>
      <c r="AI74" s="1469"/>
      <c r="AJ74" s="1469"/>
      <c r="AK74" s="1469"/>
      <c r="AL74" s="1469"/>
      <c r="AM74" s="1469"/>
      <c r="AN74" s="1469"/>
      <c r="AU74" s="90" t="s">
        <v>400</v>
      </c>
    </row>
    <row r="75" spans="3:83">
      <c r="C75" s="1467" t="s">
        <v>401</v>
      </c>
      <c r="D75" s="1467"/>
      <c r="E75" s="1467"/>
      <c r="F75" s="1467"/>
      <c r="G75" s="1467"/>
      <c r="H75" s="1467"/>
      <c r="I75" s="1467"/>
      <c r="J75" s="1467"/>
      <c r="K75" s="1467"/>
      <c r="L75" s="1467"/>
      <c r="M75" s="1467"/>
      <c r="N75" s="1467"/>
      <c r="O75" s="1467"/>
      <c r="P75" s="1467"/>
      <c r="Q75" s="1467"/>
      <c r="R75" s="1468" t="s">
        <v>402</v>
      </c>
      <c r="S75" s="1468"/>
      <c r="T75" s="1468"/>
      <c r="U75" s="1468"/>
      <c r="V75" s="1468"/>
      <c r="W75" s="1468"/>
      <c r="X75" s="1468"/>
      <c r="Y75" s="1468"/>
      <c r="Z75" s="1468"/>
      <c r="AA75" s="1468"/>
      <c r="AB75" s="1468"/>
      <c r="AC75" s="1468"/>
      <c r="AD75" s="1468"/>
      <c r="AE75" s="1468"/>
      <c r="AF75" s="1468"/>
      <c r="AG75" s="1468"/>
      <c r="AH75" s="1468"/>
      <c r="AI75" s="1468"/>
      <c r="AJ75" s="1468"/>
      <c r="AK75" s="1468"/>
      <c r="AL75" s="1468"/>
      <c r="AM75" s="1468"/>
      <c r="AN75" s="1468"/>
      <c r="AU75" s="90" t="s">
        <v>403</v>
      </c>
    </row>
    <row r="76" spans="3:83">
      <c r="C76" s="1467" t="s">
        <v>404</v>
      </c>
      <c r="D76" s="1467"/>
      <c r="E76" s="1467"/>
      <c r="F76" s="1467"/>
      <c r="G76" s="1467"/>
      <c r="H76" s="1467"/>
      <c r="I76" s="1467"/>
      <c r="J76" s="1467"/>
      <c r="K76" s="1467"/>
      <c r="L76" s="1467"/>
      <c r="M76" s="1467"/>
      <c r="N76" s="1467"/>
      <c r="O76" s="1467"/>
      <c r="P76" s="1467"/>
      <c r="Q76" s="1467"/>
      <c r="R76" s="1468" t="s">
        <v>405</v>
      </c>
      <c r="S76" s="1468"/>
      <c r="T76" s="1468"/>
      <c r="U76" s="1468"/>
      <c r="V76" s="1468"/>
      <c r="W76" s="1468"/>
      <c r="X76" s="1468"/>
      <c r="Y76" s="1468"/>
      <c r="Z76" s="1468"/>
      <c r="AA76" s="1468"/>
      <c r="AB76" s="1468"/>
      <c r="AC76" s="1468"/>
      <c r="AD76" s="1468"/>
      <c r="AE76" s="1468"/>
      <c r="AF76" s="1468"/>
      <c r="AG76" s="1468"/>
      <c r="AH76" s="1468"/>
      <c r="AI76" s="1468"/>
      <c r="AJ76" s="1468"/>
      <c r="AK76" s="1468"/>
      <c r="AL76" s="1468"/>
      <c r="AM76" s="1468"/>
      <c r="AN76" s="1468"/>
      <c r="AU76" s="90" t="s">
        <v>403</v>
      </c>
    </row>
    <row r="77" spans="3:83">
      <c r="C77" s="91" t="s">
        <v>406</v>
      </c>
      <c r="D77" s="92"/>
      <c r="E77" s="92"/>
      <c r="F77" s="92"/>
      <c r="G77" s="92"/>
      <c r="H77" s="92"/>
      <c r="I77" s="92"/>
      <c r="J77" s="92"/>
      <c r="K77" s="92"/>
      <c r="L77" s="92"/>
      <c r="M77" s="92"/>
      <c r="N77" s="92"/>
      <c r="O77" s="92"/>
      <c r="P77" s="92"/>
      <c r="Q77" s="92"/>
      <c r="R77" s="91"/>
      <c r="S77" s="91"/>
      <c r="T77" s="91"/>
      <c r="U77" s="91"/>
      <c r="V77" s="91"/>
      <c r="W77" s="91"/>
      <c r="X77" s="91"/>
      <c r="Y77" s="91"/>
      <c r="Z77" s="91"/>
      <c r="AA77" s="91"/>
      <c r="AB77" s="91"/>
      <c r="AC77" s="91"/>
      <c r="AD77" s="91"/>
      <c r="AE77" s="91"/>
      <c r="AF77" s="91"/>
      <c r="AG77" s="91"/>
      <c r="AH77" s="91"/>
      <c r="AI77" s="91"/>
      <c r="AJ77" s="91"/>
      <c r="AK77" s="91"/>
      <c r="AL77" s="91"/>
      <c r="AM77" s="91"/>
      <c r="AN77" s="91"/>
      <c r="AU77" s="90" t="s">
        <v>407</v>
      </c>
    </row>
    <row r="78" spans="3:83">
      <c r="AU78" s="90" t="s">
        <v>408</v>
      </c>
    </row>
    <row r="79" spans="3:83">
      <c r="C79" s="90" t="s">
        <v>409</v>
      </c>
    </row>
    <row r="80" spans="3:83">
      <c r="D80" s="90" t="s">
        <v>410</v>
      </c>
    </row>
    <row r="81" spans="4:5">
      <c r="D81" s="90" t="s">
        <v>403</v>
      </c>
    </row>
    <row r="82" spans="4:5">
      <c r="D82" s="90" t="s">
        <v>407</v>
      </c>
    </row>
    <row r="83" spans="4:5">
      <c r="D83" s="90" t="s">
        <v>411</v>
      </c>
    </row>
    <row r="84" spans="4:5">
      <c r="D84" s="90" t="s">
        <v>412</v>
      </c>
    </row>
    <row r="86" spans="4:5">
      <c r="D86" s="90" t="s">
        <v>413</v>
      </c>
    </row>
    <row r="87" spans="4:5">
      <c r="E87" s="243" t="s">
        <v>414</v>
      </c>
    </row>
    <row r="88" spans="4:5">
      <c r="E88" s="90" t="s">
        <v>415</v>
      </c>
    </row>
    <row r="90" spans="4:5">
      <c r="D90" s="90" t="s">
        <v>990</v>
      </c>
    </row>
    <row r="91" spans="4:5">
      <c r="E91" s="323" t="s">
        <v>991</v>
      </c>
    </row>
    <row r="92" spans="4:5">
      <c r="E92" s="90" t="s">
        <v>992</v>
      </c>
    </row>
    <row r="93" spans="4:5">
      <c r="E93" s="90" t="s">
        <v>1063</v>
      </c>
    </row>
    <row r="94" spans="4:5">
      <c r="E94" s="90" t="s">
        <v>1062</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topLeftCell="A13" zoomScaleNormal="100" zoomScaleSheetLayoutView="100" workbookViewId="0">
      <selection activeCell="B9" sqref="B9:I62"/>
    </sheetView>
  </sheetViews>
  <sheetFormatPr defaultRowHeight="13.5"/>
  <cols>
    <col min="1" max="16384" width="9" style="205"/>
  </cols>
  <sheetData>
    <row r="2" spans="2:9" ht="18.75">
      <c r="B2" s="1479" t="s">
        <v>1003</v>
      </c>
      <c r="C2" s="1479"/>
      <c r="D2" s="1479"/>
      <c r="E2" s="1479"/>
      <c r="F2" s="1479"/>
      <c r="G2" s="1479"/>
      <c r="H2" s="1479"/>
      <c r="I2" s="1479"/>
    </row>
    <row r="4" spans="2:9" ht="13.5" customHeight="1">
      <c r="B4" s="1480" t="s">
        <v>1061</v>
      </c>
      <c r="C4" s="1480"/>
      <c r="D4" s="1480"/>
      <c r="E4" s="1480"/>
      <c r="F4" s="1480"/>
      <c r="G4" s="1480"/>
      <c r="H4" s="1480"/>
      <c r="I4" s="1480"/>
    </row>
    <row r="5" spans="2:9">
      <c r="B5" s="1480"/>
      <c r="C5" s="1480"/>
      <c r="D5" s="1480"/>
      <c r="E5" s="1480"/>
      <c r="F5" s="1480"/>
      <c r="G5" s="1480"/>
      <c r="H5" s="1480"/>
      <c r="I5" s="1480"/>
    </row>
    <row r="6" spans="2:9" ht="28.5" customHeight="1">
      <c r="B6" s="1480"/>
      <c r="C6" s="1480"/>
      <c r="D6" s="1480"/>
      <c r="E6" s="1480"/>
      <c r="F6" s="1480"/>
      <c r="G6" s="1480"/>
      <c r="H6" s="1480"/>
      <c r="I6" s="1480"/>
    </row>
    <row r="7" spans="2:9" ht="25.5" customHeight="1">
      <c r="B7" s="1480"/>
      <c r="C7" s="1480"/>
      <c r="D7" s="1480"/>
      <c r="E7" s="1480"/>
      <c r="F7" s="1480"/>
      <c r="G7" s="1480"/>
      <c r="H7" s="1480"/>
      <c r="I7" s="1480"/>
    </row>
    <row r="9" spans="2:9" ht="13.5" customHeight="1">
      <c r="B9" s="1481" t="s">
        <v>1004</v>
      </c>
      <c r="C9" s="1481"/>
      <c r="D9" s="1481"/>
      <c r="E9" s="1481"/>
      <c r="F9" s="1481"/>
      <c r="G9" s="1481"/>
      <c r="H9" s="1481"/>
      <c r="I9" s="1481"/>
    </row>
    <row r="10" spans="2:9">
      <c r="B10" s="1481"/>
      <c r="C10" s="1481"/>
      <c r="D10" s="1481"/>
      <c r="E10" s="1481"/>
      <c r="F10" s="1481"/>
      <c r="G10" s="1481"/>
      <c r="H10" s="1481"/>
      <c r="I10" s="1481"/>
    </row>
    <row r="11" spans="2:9">
      <c r="B11" s="1481"/>
      <c r="C11" s="1481"/>
      <c r="D11" s="1481"/>
      <c r="E11" s="1481"/>
      <c r="F11" s="1481"/>
      <c r="G11" s="1481"/>
      <c r="H11" s="1481"/>
      <c r="I11" s="1481"/>
    </row>
    <row r="12" spans="2:9">
      <c r="B12" s="1481"/>
      <c r="C12" s="1481"/>
      <c r="D12" s="1481"/>
      <c r="E12" s="1481"/>
      <c r="F12" s="1481"/>
      <c r="G12" s="1481"/>
      <c r="H12" s="1481"/>
      <c r="I12" s="1481"/>
    </row>
    <row r="13" spans="2:9">
      <c r="B13" s="1481"/>
      <c r="C13" s="1481"/>
      <c r="D13" s="1481"/>
      <c r="E13" s="1481"/>
      <c r="F13" s="1481"/>
      <c r="G13" s="1481"/>
      <c r="H13" s="1481"/>
      <c r="I13" s="1481"/>
    </row>
    <row r="14" spans="2:9">
      <c r="B14" s="1481"/>
      <c r="C14" s="1481"/>
      <c r="D14" s="1481"/>
      <c r="E14" s="1481"/>
      <c r="F14" s="1481"/>
      <c r="G14" s="1481"/>
      <c r="H14" s="1481"/>
      <c r="I14" s="1481"/>
    </row>
    <row r="15" spans="2:9">
      <c r="B15" s="1481"/>
      <c r="C15" s="1481"/>
      <c r="D15" s="1481"/>
      <c r="E15" s="1481"/>
      <c r="F15" s="1481"/>
      <c r="G15" s="1481"/>
      <c r="H15" s="1481"/>
      <c r="I15" s="1481"/>
    </row>
    <row r="16" spans="2:9">
      <c r="B16" s="1481"/>
      <c r="C16" s="1481"/>
      <c r="D16" s="1481"/>
      <c r="E16" s="1481"/>
      <c r="F16" s="1481"/>
      <c r="G16" s="1481"/>
      <c r="H16" s="1481"/>
      <c r="I16" s="1481"/>
    </row>
    <row r="17" spans="2:9">
      <c r="B17" s="1481"/>
      <c r="C17" s="1481"/>
      <c r="D17" s="1481"/>
      <c r="E17" s="1481"/>
      <c r="F17" s="1481"/>
      <c r="G17" s="1481"/>
      <c r="H17" s="1481"/>
      <c r="I17" s="1481"/>
    </row>
    <row r="18" spans="2:9">
      <c r="B18" s="1481"/>
      <c r="C18" s="1481"/>
      <c r="D18" s="1481"/>
      <c r="E18" s="1481"/>
      <c r="F18" s="1481"/>
      <c r="G18" s="1481"/>
      <c r="H18" s="1481"/>
      <c r="I18" s="1481"/>
    </row>
    <row r="19" spans="2:9">
      <c r="B19" s="1481"/>
      <c r="C19" s="1481"/>
      <c r="D19" s="1481"/>
      <c r="E19" s="1481"/>
      <c r="F19" s="1481"/>
      <c r="G19" s="1481"/>
      <c r="H19" s="1481"/>
      <c r="I19" s="1481"/>
    </row>
    <row r="20" spans="2:9">
      <c r="B20" s="1481"/>
      <c r="C20" s="1481"/>
      <c r="D20" s="1481"/>
      <c r="E20" s="1481"/>
      <c r="F20" s="1481"/>
      <c r="G20" s="1481"/>
      <c r="H20" s="1481"/>
      <c r="I20" s="1481"/>
    </row>
    <row r="21" spans="2:9">
      <c r="B21" s="1481"/>
      <c r="C21" s="1481"/>
      <c r="D21" s="1481"/>
      <c r="E21" s="1481"/>
      <c r="F21" s="1481"/>
      <c r="G21" s="1481"/>
      <c r="H21" s="1481"/>
      <c r="I21" s="1481"/>
    </row>
    <row r="22" spans="2:9">
      <c r="B22" s="1481"/>
      <c r="C22" s="1481"/>
      <c r="D22" s="1481"/>
      <c r="E22" s="1481"/>
      <c r="F22" s="1481"/>
      <c r="G22" s="1481"/>
      <c r="H22" s="1481"/>
      <c r="I22" s="1481"/>
    </row>
    <row r="23" spans="2:9">
      <c r="B23" s="1481"/>
      <c r="C23" s="1481"/>
      <c r="D23" s="1481"/>
      <c r="E23" s="1481"/>
      <c r="F23" s="1481"/>
      <c r="G23" s="1481"/>
      <c r="H23" s="1481"/>
      <c r="I23" s="1481"/>
    </row>
    <row r="24" spans="2:9">
      <c r="B24" s="1481"/>
      <c r="C24" s="1481"/>
      <c r="D24" s="1481"/>
      <c r="E24" s="1481"/>
      <c r="F24" s="1481"/>
      <c r="G24" s="1481"/>
      <c r="H24" s="1481"/>
      <c r="I24" s="1481"/>
    </row>
    <row r="25" spans="2:9">
      <c r="B25" s="1481"/>
      <c r="C25" s="1481"/>
      <c r="D25" s="1481"/>
      <c r="E25" s="1481"/>
      <c r="F25" s="1481"/>
      <c r="G25" s="1481"/>
      <c r="H25" s="1481"/>
      <c r="I25" s="1481"/>
    </row>
    <row r="26" spans="2:9">
      <c r="B26" s="1481"/>
      <c r="C26" s="1481"/>
      <c r="D26" s="1481"/>
      <c r="E26" s="1481"/>
      <c r="F26" s="1481"/>
      <c r="G26" s="1481"/>
      <c r="H26" s="1481"/>
      <c r="I26" s="1481"/>
    </row>
    <row r="27" spans="2:9">
      <c r="B27" s="1481"/>
      <c r="C27" s="1481"/>
      <c r="D27" s="1481"/>
      <c r="E27" s="1481"/>
      <c r="F27" s="1481"/>
      <c r="G27" s="1481"/>
      <c r="H27" s="1481"/>
      <c r="I27" s="1481"/>
    </row>
    <row r="28" spans="2:9">
      <c r="B28" s="1481"/>
      <c r="C28" s="1481"/>
      <c r="D28" s="1481"/>
      <c r="E28" s="1481"/>
      <c r="F28" s="1481"/>
      <c r="G28" s="1481"/>
      <c r="H28" s="1481"/>
      <c r="I28" s="1481"/>
    </row>
    <row r="29" spans="2:9">
      <c r="B29" s="1481"/>
      <c r="C29" s="1481"/>
      <c r="D29" s="1481"/>
      <c r="E29" s="1481"/>
      <c r="F29" s="1481"/>
      <c r="G29" s="1481"/>
      <c r="H29" s="1481"/>
      <c r="I29" s="1481"/>
    </row>
    <row r="30" spans="2:9">
      <c r="B30" s="1481"/>
      <c r="C30" s="1481"/>
      <c r="D30" s="1481"/>
      <c r="E30" s="1481"/>
      <c r="F30" s="1481"/>
      <c r="G30" s="1481"/>
      <c r="H30" s="1481"/>
      <c r="I30" s="1481"/>
    </row>
    <row r="31" spans="2:9">
      <c r="B31" s="1481"/>
      <c r="C31" s="1481"/>
      <c r="D31" s="1481"/>
      <c r="E31" s="1481"/>
      <c r="F31" s="1481"/>
      <c r="G31" s="1481"/>
      <c r="H31" s="1481"/>
      <c r="I31" s="1481"/>
    </row>
    <row r="32" spans="2:9">
      <c r="B32" s="1481"/>
      <c r="C32" s="1481"/>
      <c r="D32" s="1481"/>
      <c r="E32" s="1481"/>
      <c r="F32" s="1481"/>
      <c r="G32" s="1481"/>
      <c r="H32" s="1481"/>
      <c r="I32" s="1481"/>
    </row>
    <row r="33" spans="2:9">
      <c r="B33" s="1481"/>
      <c r="C33" s="1481"/>
      <c r="D33" s="1481"/>
      <c r="E33" s="1481"/>
      <c r="F33" s="1481"/>
      <c r="G33" s="1481"/>
      <c r="H33" s="1481"/>
      <c r="I33" s="1481"/>
    </row>
    <row r="34" spans="2:9">
      <c r="B34" s="1481"/>
      <c r="C34" s="1481"/>
      <c r="D34" s="1481"/>
      <c r="E34" s="1481"/>
      <c r="F34" s="1481"/>
      <c r="G34" s="1481"/>
      <c r="H34" s="1481"/>
      <c r="I34" s="1481"/>
    </row>
    <row r="35" spans="2:9">
      <c r="B35" s="1481"/>
      <c r="C35" s="1481"/>
      <c r="D35" s="1481"/>
      <c r="E35" s="1481"/>
      <c r="F35" s="1481"/>
      <c r="G35" s="1481"/>
      <c r="H35" s="1481"/>
      <c r="I35" s="1481"/>
    </row>
    <row r="36" spans="2:9">
      <c r="B36" s="1481"/>
      <c r="C36" s="1481"/>
      <c r="D36" s="1481"/>
      <c r="E36" s="1481"/>
      <c r="F36" s="1481"/>
      <c r="G36" s="1481"/>
      <c r="H36" s="1481"/>
      <c r="I36" s="1481"/>
    </row>
    <row r="37" spans="2:9">
      <c r="B37" s="1481"/>
      <c r="C37" s="1481"/>
      <c r="D37" s="1481"/>
      <c r="E37" s="1481"/>
      <c r="F37" s="1481"/>
      <c r="G37" s="1481"/>
      <c r="H37" s="1481"/>
      <c r="I37" s="1481"/>
    </row>
    <row r="38" spans="2:9">
      <c r="B38" s="1481"/>
      <c r="C38" s="1481"/>
      <c r="D38" s="1481"/>
      <c r="E38" s="1481"/>
      <c r="F38" s="1481"/>
      <c r="G38" s="1481"/>
      <c r="H38" s="1481"/>
      <c r="I38" s="1481"/>
    </row>
    <row r="39" spans="2:9">
      <c r="B39" s="1481"/>
      <c r="C39" s="1481"/>
      <c r="D39" s="1481"/>
      <c r="E39" s="1481"/>
      <c r="F39" s="1481"/>
      <c r="G39" s="1481"/>
      <c r="H39" s="1481"/>
      <c r="I39" s="1481"/>
    </row>
    <row r="40" spans="2:9">
      <c r="B40" s="1481"/>
      <c r="C40" s="1481"/>
      <c r="D40" s="1481"/>
      <c r="E40" s="1481"/>
      <c r="F40" s="1481"/>
      <c r="G40" s="1481"/>
      <c r="H40" s="1481"/>
      <c r="I40" s="1481"/>
    </row>
    <row r="41" spans="2:9">
      <c r="B41" s="1481"/>
      <c r="C41" s="1481"/>
      <c r="D41" s="1481"/>
      <c r="E41" s="1481"/>
      <c r="F41" s="1481"/>
      <c r="G41" s="1481"/>
      <c r="H41" s="1481"/>
      <c r="I41" s="1481"/>
    </row>
    <row r="42" spans="2:9">
      <c r="B42" s="1481"/>
      <c r="C42" s="1481"/>
      <c r="D42" s="1481"/>
      <c r="E42" s="1481"/>
      <c r="F42" s="1481"/>
      <c r="G42" s="1481"/>
      <c r="H42" s="1481"/>
      <c r="I42" s="1481"/>
    </row>
    <row r="43" spans="2:9">
      <c r="B43" s="1481"/>
      <c r="C43" s="1481"/>
      <c r="D43" s="1481"/>
      <c r="E43" s="1481"/>
      <c r="F43" s="1481"/>
      <c r="G43" s="1481"/>
      <c r="H43" s="1481"/>
      <c r="I43" s="1481"/>
    </row>
    <row r="44" spans="2:9">
      <c r="B44" s="1481"/>
      <c r="C44" s="1481"/>
      <c r="D44" s="1481"/>
      <c r="E44" s="1481"/>
      <c r="F44" s="1481"/>
      <c r="G44" s="1481"/>
      <c r="H44" s="1481"/>
      <c r="I44" s="1481"/>
    </row>
    <row r="45" spans="2:9">
      <c r="B45" s="1481"/>
      <c r="C45" s="1481"/>
      <c r="D45" s="1481"/>
      <c r="E45" s="1481"/>
      <c r="F45" s="1481"/>
      <c r="G45" s="1481"/>
      <c r="H45" s="1481"/>
      <c r="I45" s="1481"/>
    </row>
    <row r="46" spans="2:9" hidden="1">
      <c r="B46" s="1481"/>
      <c r="C46" s="1481"/>
      <c r="D46" s="1481"/>
      <c r="E46" s="1481"/>
      <c r="F46" s="1481"/>
      <c r="G46" s="1481"/>
      <c r="H46" s="1481"/>
      <c r="I46" s="1481"/>
    </row>
    <row r="47" spans="2:9" hidden="1">
      <c r="B47" s="1481"/>
      <c r="C47" s="1481"/>
      <c r="D47" s="1481"/>
      <c r="E47" s="1481"/>
      <c r="F47" s="1481"/>
      <c r="G47" s="1481"/>
      <c r="H47" s="1481"/>
      <c r="I47" s="1481"/>
    </row>
    <row r="48" spans="2:9" hidden="1">
      <c r="B48" s="1481"/>
      <c r="C48" s="1481"/>
      <c r="D48" s="1481"/>
      <c r="E48" s="1481"/>
      <c r="F48" s="1481"/>
      <c r="G48" s="1481"/>
      <c r="H48" s="1481"/>
      <c r="I48" s="1481"/>
    </row>
    <row r="49" spans="2:9" hidden="1">
      <c r="B49" s="1481"/>
      <c r="C49" s="1481"/>
      <c r="D49" s="1481"/>
      <c r="E49" s="1481"/>
      <c r="F49" s="1481"/>
      <c r="G49" s="1481"/>
      <c r="H49" s="1481"/>
      <c r="I49" s="1481"/>
    </row>
    <row r="50" spans="2:9" hidden="1">
      <c r="B50" s="1481"/>
      <c r="C50" s="1481"/>
      <c r="D50" s="1481"/>
      <c r="E50" s="1481"/>
      <c r="F50" s="1481"/>
      <c r="G50" s="1481"/>
      <c r="H50" s="1481"/>
      <c r="I50" s="1481"/>
    </row>
    <row r="51" spans="2:9" hidden="1">
      <c r="B51" s="1481"/>
      <c r="C51" s="1481"/>
      <c r="D51" s="1481"/>
      <c r="E51" s="1481"/>
      <c r="F51" s="1481"/>
      <c r="G51" s="1481"/>
      <c r="H51" s="1481"/>
      <c r="I51" s="1481"/>
    </row>
    <row r="52" spans="2:9" hidden="1">
      <c r="B52" s="1481"/>
      <c r="C52" s="1481"/>
      <c r="D52" s="1481"/>
      <c r="E52" s="1481"/>
      <c r="F52" s="1481"/>
      <c r="G52" s="1481"/>
      <c r="H52" s="1481"/>
      <c r="I52" s="1481"/>
    </row>
    <row r="53" spans="2:9" hidden="1">
      <c r="B53" s="1481"/>
      <c r="C53" s="1481"/>
      <c r="D53" s="1481"/>
      <c r="E53" s="1481"/>
      <c r="F53" s="1481"/>
      <c r="G53" s="1481"/>
      <c r="H53" s="1481"/>
      <c r="I53" s="1481"/>
    </row>
    <row r="54" spans="2:9" hidden="1">
      <c r="B54" s="1481"/>
      <c r="C54" s="1481"/>
      <c r="D54" s="1481"/>
      <c r="E54" s="1481"/>
      <c r="F54" s="1481"/>
      <c r="G54" s="1481"/>
      <c r="H54" s="1481"/>
      <c r="I54" s="1481"/>
    </row>
    <row r="55" spans="2:9" hidden="1">
      <c r="B55" s="1481"/>
      <c r="C55" s="1481"/>
      <c r="D55" s="1481"/>
      <c r="E55" s="1481"/>
      <c r="F55" s="1481"/>
      <c r="G55" s="1481"/>
      <c r="H55" s="1481"/>
      <c r="I55" s="1481"/>
    </row>
    <row r="56" spans="2:9" hidden="1">
      <c r="B56" s="1481"/>
      <c r="C56" s="1481"/>
      <c r="D56" s="1481"/>
      <c r="E56" s="1481"/>
      <c r="F56" s="1481"/>
      <c r="G56" s="1481"/>
      <c r="H56" s="1481"/>
      <c r="I56" s="1481"/>
    </row>
    <row r="57" spans="2:9" hidden="1">
      <c r="B57" s="1481"/>
      <c r="C57" s="1481"/>
      <c r="D57" s="1481"/>
      <c r="E57" s="1481"/>
      <c r="F57" s="1481"/>
      <c r="G57" s="1481"/>
      <c r="H57" s="1481"/>
      <c r="I57" s="1481"/>
    </row>
    <row r="58" spans="2:9" hidden="1">
      <c r="B58" s="1481"/>
      <c r="C58" s="1481"/>
      <c r="D58" s="1481"/>
      <c r="E58" s="1481"/>
      <c r="F58" s="1481"/>
      <c r="G58" s="1481"/>
      <c r="H58" s="1481"/>
      <c r="I58" s="1481"/>
    </row>
    <row r="59" spans="2:9" hidden="1">
      <c r="B59" s="1481"/>
      <c r="C59" s="1481"/>
      <c r="D59" s="1481"/>
      <c r="E59" s="1481"/>
      <c r="F59" s="1481"/>
      <c r="G59" s="1481"/>
      <c r="H59" s="1481"/>
      <c r="I59" s="1481"/>
    </row>
    <row r="60" spans="2:9" hidden="1">
      <c r="B60" s="1481"/>
      <c r="C60" s="1481"/>
      <c r="D60" s="1481"/>
      <c r="E60" s="1481"/>
      <c r="F60" s="1481"/>
      <c r="G60" s="1481"/>
      <c r="H60" s="1481"/>
      <c r="I60" s="1481"/>
    </row>
    <row r="61" spans="2:9" hidden="1">
      <c r="B61" s="1481"/>
      <c r="C61" s="1481"/>
      <c r="D61" s="1481"/>
      <c r="E61" s="1481"/>
      <c r="F61" s="1481"/>
      <c r="G61" s="1481"/>
      <c r="H61" s="1481"/>
      <c r="I61" s="1481"/>
    </row>
    <row r="62" spans="2:9" hidden="1">
      <c r="B62" s="1481"/>
      <c r="C62" s="1481"/>
      <c r="D62" s="1481"/>
      <c r="E62" s="1481"/>
      <c r="F62" s="1481"/>
      <c r="G62" s="1481"/>
      <c r="H62" s="1481"/>
      <c r="I62" s="1481"/>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topLeftCell="A3" zoomScaleNormal="100" zoomScaleSheetLayoutView="115" workbookViewId="0">
      <selection activeCell="B7" sqref="B7:K61"/>
    </sheetView>
  </sheetViews>
  <sheetFormatPr defaultRowHeight="13.5"/>
  <cols>
    <col min="1" max="16384" width="9" style="205"/>
  </cols>
  <sheetData>
    <row r="2" spans="2:11" ht="18.75">
      <c r="B2" s="1479" t="s">
        <v>416</v>
      </c>
      <c r="C2" s="1479"/>
      <c r="D2" s="1479"/>
      <c r="E2" s="1479"/>
      <c r="F2" s="1479"/>
      <c r="G2" s="1479"/>
      <c r="H2" s="1479"/>
      <c r="I2" s="1479"/>
      <c r="J2" s="1479"/>
      <c r="K2" s="1479"/>
    </row>
    <row r="4" spans="2:11" ht="13.5" customHeight="1">
      <c r="B4" s="1483" t="s">
        <v>417</v>
      </c>
      <c r="C4" s="1483"/>
      <c r="D4" s="1483"/>
      <c r="E4" s="1483"/>
      <c r="F4" s="1483"/>
      <c r="G4" s="1483"/>
      <c r="H4" s="1483"/>
      <c r="I4" s="1483"/>
      <c r="J4" s="1483"/>
      <c r="K4" s="1483"/>
    </row>
    <row r="5" spans="2:11" ht="24.75" customHeight="1">
      <c r="B5" s="1483"/>
      <c r="C5" s="1483"/>
      <c r="D5" s="1483"/>
      <c r="E5" s="1483"/>
      <c r="F5" s="1483"/>
      <c r="G5" s="1483"/>
      <c r="H5" s="1483"/>
      <c r="I5" s="1483"/>
      <c r="J5" s="1483"/>
      <c r="K5" s="1483"/>
    </row>
    <row r="6" spans="2:11" ht="24" customHeight="1">
      <c r="B6" s="1483"/>
      <c r="C6" s="1483"/>
      <c r="D6" s="1483"/>
      <c r="E6" s="1483"/>
      <c r="F6" s="1483"/>
      <c r="G6" s="1483"/>
      <c r="H6" s="1483"/>
      <c r="I6" s="1483"/>
      <c r="J6" s="1483"/>
      <c r="K6" s="1483"/>
    </row>
    <row r="7" spans="2:11" ht="13.5" customHeight="1">
      <c r="B7" s="1482" t="s">
        <v>418</v>
      </c>
      <c r="C7" s="1482"/>
      <c r="D7" s="1482"/>
      <c r="E7" s="1482"/>
      <c r="F7" s="1482"/>
      <c r="G7" s="1482"/>
      <c r="H7" s="1482"/>
      <c r="I7" s="1482"/>
      <c r="J7" s="1482"/>
      <c r="K7" s="1482"/>
    </row>
    <row r="8" spans="2:11">
      <c r="B8" s="1482"/>
      <c r="C8" s="1482"/>
      <c r="D8" s="1482"/>
      <c r="E8" s="1482"/>
      <c r="F8" s="1482"/>
      <c r="G8" s="1482"/>
      <c r="H8" s="1482"/>
      <c r="I8" s="1482"/>
      <c r="J8" s="1482"/>
      <c r="K8" s="1482"/>
    </row>
    <row r="9" spans="2:11">
      <c r="B9" s="1482"/>
      <c r="C9" s="1482"/>
      <c r="D9" s="1482"/>
      <c r="E9" s="1482"/>
      <c r="F9" s="1482"/>
      <c r="G9" s="1482"/>
      <c r="H9" s="1482"/>
      <c r="I9" s="1482"/>
      <c r="J9" s="1482"/>
      <c r="K9" s="1482"/>
    </row>
    <row r="10" spans="2:11">
      <c r="B10" s="1482"/>
      <c r="C10" s="1482"/>
      <c r="D10" s="1482"/>
      <c r="E10" s="1482"/>
      <c r="F10" s="1482"/>
      <c r="G10" s="1482"/>
      <c r="H10" s="1482"/>
      <c r="I10" s="1482"/>
      <c r="J10" s="1482"/>
      <c r="K10" s="1482"/>
    </row>
    <row r="11" spans="2:11">
      <c r="B11" s="1482"/>
      <c r="C11" s="1482"/>
      <c r="D11" s="1482"/>
      <c r="E11" s="1482"/>
      <c r="F11" s="1482"/>
      <c r="G11" s="1482"/>
      <c r="H11" s="1482"/>
      <c r="I11" s="1482"/>
      <c r="J11" s="1482"/>
      <c r="K11" s="1482"/>
    </row>
    <row r="12" spans="2:11">
      <c r="B12" s="1482"/>
      <c r="C12" s="1482"/>
      <c r="D12" s="1482"/>
      <c r="E12" s="1482"/>
      <c r="F12" s="1482"/>
      <c r="G12" s="1482"/>
      <c r="H12" s="1482"/>
      <c r="I12" s="1482"/>
      <c r="J12" s="1482"/>
      <c r="K12" s="1482"/>
    </row>
    <row r="13" spans="2:11">
      <c r="B13" s="1482"/>
      <c r="C13" s="1482"/>
      <c r="D13" s="1482"/>
      <c r="E13" s="1482"/>
      <c r="F13" s="1482"/>
      <c r="G13" s="1482"/>
      <c r="H13" s="1482"/>
      <c r="I13" s="1482"/>
      <c r="J13" s="1482"/>
      <c r="K13" s="1482"/>
    </row>
    <row r="14" spans="2:11">
      <c r="B14" s="1482"/>
      <c r="C14" s="1482"/>
      <c r="D14" s="1482"/>
      <c r="E14" s="1482"/>
      <c r="F14" s="1482"/>
      <c r="G14" s="1482"/>
      <c r="H14" s="1482"/>
      <c r="I14" s="1482"/>
      <c r="J14" s="1482"/>
      <c r="K14" s="1482"/>
    </row>
    <row r="15" spans="2:11">
      <c r="B15" s="1482"/>
      <c r="C15" s="1482"/>
      <c r="D15" s="1482"/>
      <c r="E15" s="1482"/>
      <c r="F15" s="1482"/>
      <c r="G15" s="1482"/>
      <c r="H15" s="1482"/>
      <c r="I15" s="1482"/>
      <c r="J15" s="1482"/>
      <c r="K15" s="1482"/>
    </row>
    <row r="16" spans="2:11">
      <c r="B16" s="1482"/>
      <c r="C16" s="1482"/>
      <c r="D16" s="1482"/>
      <c r="E16" s="1482"/>
      <c r="F16" s="1482"/>
      <c r="G16" s="1482"/>
      <c r="H16" s="1482"/>
      <c r="I16" s="1482"/>
      <c r="J16" s="1482"/>
      <c r="K16" s="1482"/>
    </row>
    <row r="17" spans="2:11">
      <c r="B17" s="1482"/>
      <c r="C17" s="1482"/>
      <c r="D17" s="1482"/>
      <c r="E17" s="1482"/>
      <c r="F17" s="1482"/>
      <c r="G17" s="1482"/>
      <c r="H17" s="1482"/>
      <c r="I17" s="1482"/>
      <c r="J17" s="1482"/>
      <c r="K17" s="1482"/>
    </row>
    <row r="18" spans="2:11">
      <c r="B18" s="1482"/>
      <c r="C18" s="1482"/>
      <c r="D18" s="1482"/>
      <c r="E18" s="1482"/>
      <c r="F18" s="1482"/>
      <c r="G18" s="1482"/>
      <c r="H18" s="1482"/>
      <c r="I18" s="1482"/>
      <c r="J18" s="1482"/>
      <c r="K18" s="1482"/>
    </row>
    <row r="19" spans="2:11">
      <c r="B19" s="1482"/>
      <c r="C19" s="1482"/>
      <c r="D19" s="1482"/>
      <c r="E19" s="1482"/>
      <c r="F19" s="1482"/>
      <c r="G19" s="1482"/>
      <c r="H19" s="1482"/>
      <c r="I19" s="1482"/>
      <c r="J19" s="1482"/>
      <c r="K19" s="1482"/>
    </row>
    <row r="20" spans="2:11">
      <c r="B20" s="1482"/>
      <c r="C20" s="1482"/>
      <c r="D20" s="1482"/>
      <c r="E20" s="1482"/>
      <c r="F20" s="1482"/>
      <c r="G20" s="1482"/>
      <c r="H20" s="1482"/>
      <c r="I20" s="1482"/>
      <c r="J20" s="1482"/>
      <c r="K20" s="1482"/>
    </row>
    <row r="21" spans="2:11">
      <c r="B21" s="1482"/>
      <c r="C21" s="1482"/>
      <c r="D21" s="1482"/>
      <c r="E21" s="1482"/>
      <c r="F21" s="1482"/>
      <c r="G21" s="1482"/>
      <c r="H21" s="1482"/>
      <c r="I21" s="1482"/>
      <c r="J21" s="1482"/>
      <c r="K21" s="1482"/>
    </row>
    <row r="22" spans="2:11">
      <c r="B22" s="1482"/>
      <c r="C22" s="1482"/>
      <c r="D22" s="1482"/>
      <c r="E22" s="1482"/>
      <c r="F22" s="1482"/>
      <c r="G22" s="1482"/>
      <c r="H22" s="1482"/>
      <c r="I22" s="1482"/>
      <c r="J22" s="1482"/>
      <c r="K22" s="1482"/>
    </row>
    <row r="23" spans="2:11">
      <c r="B23" s="1482"/>
      <c r="C23" s="1482"/>
      <c r="D23" s="1482"/>
      <c r="E23" s="1482"/>
      <c r="F23" s="1482"/>
      <c r="G23" s="1482"/>
      <c r="H23" s="1482"/>
      <c r="I23" s="1482"/>
      <c r="J23" s="1482"/>
      <c r="K23" s="1482"/>
    </row>
    <row r="24" spans="2:11">
      <c r="B24" s="1482"/>
      <c r="C24" s="1482"/>
      <c r="D24" s="1482"/>
      <c r="E24" s="1482"/>
      <c r="F24" s="1482"/>
      <c r="G24" s="1482"/>
      <c r="H24" s="1482"/>
      <c r="I24" s="1482"/>
      <c r="J24" s="1482"/>
      <c r="K24" s="1482"/>
    </row>
    <row r="25" spans="2:11">
      <c r="B25" s="1482"/>
      <c r="C25" s="1482"/>
      <c r="D25" s="1482"/>
      <c r="E25" s="1482"/>
      <c r="F25" s="1482"/>
      <c r="G25" s="1482"/>
      <c r="H25" s="1482"/>
      <c r="I25" s="1482"/>
      <c r="J25" s="1482"/>
      <c r="K25" s="1482"/>
    </row>
    <row r="26" spans="2:11">
      <c r="B26" s="1482"/>
      <c r="C26" s="1482"/>
      <c r="D26" s="1482"/>
      <c r="E26" s="1482"/>
      <c r="F26" s="1482"/>
      <c r="G26" s="1482"/>
      <c r="H26" s="1482"/>
      <c r="I26" s="1482"/>
      <c r="J26" s="1482"/>
      <c r="K26" s="1482"/>
    </row>
    <row r="27" spans="2:11">
      <c r="B27" s="1482"/>
      <c r="C27" s="1482"/>
      <c r="D27" s="1482"/>
      <c r="E27" s="1482"/>
      <c r="F27" s="1482"/>
      <c r="G27" s="1482"/>
      <c r="H27" s="1482"/>
      <c r="I27" s="1482"/>
      <c r="J27" s="1482"/>
      <c r="K27" s="1482"/>
    </row>
    <row r="28" spans="2:11">
      <c r="B28" s="1482"/>
      <c r="C28" s="1482"/>
      <c r="D28" s="1482"/>
      <c r="E28" s="1482"/>
      <c r="F28" s="1482"/>
      <c r="G28" s="1482"/>
      <c r="H28" s="1482"/>
      <c r="I28" s="1482"/>
      <c r="J28" s="1482"/>
      <c r="K28" s="1482"/>
    </row>
    <row r="29" spans="2:11">
      <c r="B29" s="1482"/>
      <c r="C29" s="1482"/>
      <c r="D29" s="1482"/>
      <c r="E29" s="1482"/>
      <c r="F29" s="1482"/>
      <c r="G29" s="1482"/>
      <c r="H29" s="1482"/>
      <c r="I29" s="1482"/>
      <c r="J29" s="1482"/>
      <c r="K29" s="1482"/>
    </row>
    <row r="30" spans="2:11">
      <c r="B30" s="1482"/>
      <c r="C30" s="1482"/>
      <c r="D30" s="1482"/>
      <c r="E30" s="1482"/>
      <c r="F30" s="1482"/>
      <c r="G30" s="1482"/>
      <c r="H30" s="1482"/>
      <c r="I30" s="1482"/>
      <c r="J30" s="1482"/>
      <c r="K30" s="1482"/>
    </row>
    <row r="31" spans="2:11">
      <c r="B31" s="1482"/>
      <c r="C31" s="1482"/>
      <c r="D31" s="1482"/>
      <c r="E31" s="1482"/>
      <c r="F31" s="1482"/>
      <c r="G31" s="1482"/>
      <c r="H31" s="1482"/>
      <c r="I31" s="1482"/>
      <c r="J31" s="1482"/>
      <c r="K31" s="1482"/>
    </row>
    <row r="32" spans="2:11">
      <c r="B32" s="1482"/>
      <c r="C32" s="1482"/>
      <c r="D32" s="1482"/>
      <c r="E32" s="1482"/>
      <c r="F32" s="1482"/>
      <c r="G32" s="1482"/>
      <c r="H32" s="1482"/>
      <c r="I32" s="1482"/>
      <c r="J32" s="1482"/>
      <c r="K32" s="1482"/>
    </row>
    <row r="33" spans="2:11">
      <c r="B33" s="1482"/>
      <c r="C33" s="1482"/>
      <c r="D33" s="1482"/>
      <c r="E33" s="1482"/>
      <c r="F33" s="1482"/>
      <c r="G33" s="1482"/>
      <c r="H33" s="1482"/>
      <c r="I33" s="1482"/>
      <c r="J33" s="1482"/>
      <c r="K33" s="1482"/>
    </row>
    <row r="34" spans="2:11">
      <c r="B34" s="1482"/>
      <c r="C34" s="1482"/>
      <c r="D34" s="1482"/>
      <c r="E34" s="1482"/>
      <c r="F34" s="1482"/>
      <c r="G34" s="1482"/>
      <c r="H34" s="1482"/>
      <c r="I34" s="1482"/>
      <c r="J34" s="1482"/>
      <c r="K34" s="1482"/>
    </row>
    <row r="35" spans="2:11">
      <c r="B35" s="1482"/>
      <c r="C35" s="1482"/>
      <c r="D35" s="1482"/>
      <c r="E35" s="1482"/>
      <c r="F35" s="1482"/>
      <c r="G35" s="1482"/>
      <c r="H35" s="1482"/>
      <c r="I35" s="1482"/>
      <c r="J35" s="1482"/>
      <c r="K35" s="1482"/>
    </row>
    <row r="36" spans="2:11">
      <c r="B36" s="1482"/>
      <c r="C36" s="1482"/>
      <c r="D36" s="1482"/>
      <c r="E36" s="1482"/>
      <c r="F36" s="1482"/>
      <c r="G36" s="1482"/>
      <c r="H36" s="1482"/>
      <c r="I36" s="1482"/>
      <c r="J36" s="1482"/>
      <c r="K36" s="1482"/>
    </row>
    <row r="37" spans="2:11">
      <c r="B37" s="1482"/>
      <c r="C37" s="1482"/>
      <c r="D37" s="1482"/>
      <c r="E37" s="1482"/>
      <c r="F37" s="1482"/>
      <c r="G37" s="1482"/>
      <c r="H37" s="1482"/>
      <c r="I37" s="1482"/>
      <c r="J37" s="1482"/>
      <c r="K37" s="1482"/>
    </row>
    <row r="38" spans="2:11">
      <c r="B38" s="1482"/>
      <c r="C38" s="1482"/>
      <c r="D38" s="1482"/>
      <c r="E38" s="1482"/>
      <c r="F38" s="1482"/>
      <c r="G38" s="1482"/>
      <c r="H38" s="1482"/>
      <c r="I38" s="1482"/>
      <c r="J38" s="1482"/>
      <c r="K38" s="1482"/>
    </row>
    <row r="39" spans="2:11">
      <c r="B39" s="1482"/>
      <c r="C39" s="1482"/>
      <c r="D39" s="1482"/>
      <c r="E39" s="1482"/>
      <c r="F39" s="1482"/>
      <c r="G39" s="1482"/>
      <c r="H39" s="1482"/>
      <c r="I39" s="1482"/>
      <c r="J39" s="1482"/>
      <c r="K39" s="1482"/>
    </row>
    <row r="40" spans="2:11">
      <c r="B40" s="1482"/>
      <c r="C40" s="1482"/>
      <c r="D40" s="1482"/>
      <c r="E40" s="1482"/>
      <c r="F40" s="1482"/>
      <c r="G40" s="1482"/>
      <c r="H40" s="1482"/>
      <c r="I40" s="1482"/>
      <c r="J40" s="1482"/>
      <c r="K40" s="1482"/>
    </row>
    <row r="41" spans="2:11">
      <c r="B41" s="1482"/>
      <c r="C41" s="1482"/>
      <c r="D41" s="1482"/>
      <c r="E41" s="1482"/>
      <c r="F41" s="1482"/>
      <c r="G41" s="1482"/>
      <c r="H41" s="1482"/>
      <c r="I41" s="1482"/>
      <c r="J41" s="1482"/>
      <c r="K41" s="1482"/>
    </row>
    <row r="42" spans="2:11">
      <c r="B42" s="1482"/>
      <c r="C42" s="1482"/>
      <c r="D42" s="1482"/>
      <c r="E42" s="1482"/>
      <c r="F42" s="1482"/>
      <c r="G42" s="1482"/>
      <c r="H42" s="1482"/>
      <c r="I42" s="1482"/>
      <c r="J42" s="1482"/>
      <c r="K42" s="1482"/>
    </row>
    <row r="43" spans="2:11">
      <c r="B43" s="1482"/>
      <c r="C43" s="1482"/>
      <c r="D43" s="1482"/>
      <c r="E43" s="1482"/>
      <c r="F43" s="1482"/>
      <c r="G43" s="1482"/>
      <c r="H43" s="1482"/>
      <c r="I43" s="1482"/>
      <c r="J43" s="1482"/>
      <c r="K43" s="1482"/>
    </row>
    <row r="44" spans="2:11" hidden="1">
      <c r="B44" s="1482"/>
      <c r="C44" s="1482"/>
      <c r="D44" s="1482"/>
      <c r="E44" s="1482"/>
      <c r="F44" s="1482"/>
      <c r="G44" s="1482"/>
      <c r="H44" s="1482"/>
      <c r="I44" s="1482"/>
      <c r="J44" s="1482"/>
      <c r="K44" s="1482"/>
    </row>
    <row r="45" spans="2:11" hidden="1">
      <c r="B45" s="1482"/>
      <c r="C45" s="1482"/>
      <c r="D45" s="1482"/>
      <c r="E45" s="1482"/>
      <c r="F45" s="1482"/>
      <c r="G45" s="1482"/>
      <c r="H45" s="1482"/>
      <c r="I45" s="1482"/>
      <c r="J45" s="1482"/>
      <c r="K45" s="1482"/>
    </row>
    <row r="46" spans="2:11" hidden="1">
      <c r="B46" s="1482"/>
      <c r="C46" s="1482"/>
      <c r="D46" s="1482"/>
      <c r="E46" s="1482"/>
      <c r="F46" s="1482"/>
      <c r="G46" s="1482"/>
      <c r="H46" s="1482"/>
      <c r="I46" s="1482"/>
      <c r="J46" s="1482"/>
      <c r="K46" s="1482"/>
    </row>
    <row r="47" spans="2:11" hidden="1">
      <c r="B47" s="1482"/>
      <c r="C47" s="1482"/>
      <c r="D47" s="1482"/>
      <c r="E47" s="1482"/>
      <c r="F47" s="1482"/>
      <c r="G47" s="1482"/>
      <c r="H47" s="1482"/>
      <c r="I47" s="1482"/>
      <c r="J47" s="1482"/>
      <c r="K47" s="1482"/>
    </row>
    <row r="48" spans="2:11" hidden="1">
      <c r="B48" s="1482"/>
      <c r="C48" s="1482"/>
      <c r="D48" s="1482"/>
      <c r="E48" s="1482"/>
      <c r="F48" s="1482"/>
      <c r="G48" s="1482"/>
      <c r="H48" s="1482"/>
      <c r="I48" s="1482"/>
      <c r="J48" s="1482"/>
      <c r="K48" s="1482"/>
    </row>
    <row r="49" spans="2:11" hidden="1">
      <c r="B49" s="1482"/>
      <c r="C49" s="1482"/>
      <c r="D49" s="1482"/>
      <c r="E49" s="1482"/>
      <c r="F49" s="1482"/>
      <c r="G49" s="1482"/>
      <c r="H49" s="1482"/>
      <c r="I49" s="1482"/>
      <c r="J49" s="1482"/>
      <c r="K49" s="1482"/>
    </row>
    <row r="50" spans="2:11" hidden="1">
      <c r="B50" s="1482"/>
      <c r="C50" s="1482"/>
      <c r="D50" s="1482"/>
      <c r="E50" s="1482"/>
      <c r="F50" s="1482"/>
      <c r="G50" s="1482"/>
      <c r="H50" s="1482"/>
      <c r="I50" s="1482"/>
      <c r="J50" s="1482"/>
      <c r="K50" s="1482"/>
    </row>
    <row r="51" spans="2:11" hidden="1">
      <c r="B51" s="1482"/>
      <c r="C51" s="1482"/>
      <c r="D51" s="1482"/>
      <c r="E51" s="1482"/>
      <c r="F51" s="1482"/>
      <c r="G51" s="1482"/>
      <c r="H51" s="1482"/>
      <c r="I51" s="1482"/>
      <c r="J51" s="1482"/>
      <c r="K51" s="1482"/>
    </row>
    <row r="52" spans="2:11" hidden="1">
      <c r="B52" s="1482"/>
      <c r="C52" s="1482"/>
      <c r="D52" s="1482"/>
      <c r="E52" s="1482"/>
      <c r="F52" s="1482"/>
      <c r="G52" s="1482"/>
      <c r="H52" s="1482"/>
      <c r="I52" s="1482"/>
      <c r="J52" s="1482"/>
      <c r="K52" s="1482"/>
    </row>
    <row r="53" spans="2:11" hidden="1">
      <c r="B53" s="1482"/>
      <c r="C53" s="1482"/>
      <c r="D53" s="1482"/>
      <c r="E53" s="1482"/>
      <c r="F53" s="1482"/>
      <c r="G53" s="1482"/>
      <c r="H53" s="1482"/>
      <c r="I53" s="1482"/>
      <c r="J53" s="1482"/>
      <c r="K53" s="1482"/>
    </row>
    <row r="54" spans="2:11" hidden="1">
      <c r="B54" s="1482"/>
      <c r="C54" s="1482"/>
      <c r="D54" s="1482"/>
      <c r="E54" s="1482"/>
      <c r="F54" s="1482"/>
      <c r="G54" s="1482"/>
      <c r="H54" s="1482"/>
      <c r="I54" s="1482"/>
      <c r="J54" s="1482"/>
      <c r="K54" s="1482"/>
    </row>
    <row r="55" spans="2:11" hidden="1">
      <c r="B55" s="1482"/>
      <c r="C55" s="1482"/>
      <c r="D55" s="1482"/>
      <c r="E55" s="1482"/>
      <c r="F55" s="1482"/>
      <c r="G55" s="1482"/>
      <c r="H55" s="1482"/>
      <c r="I55" s="1482"/>
      <c r="J55" s="1482"/>
      <c r="K55" s="1482"/>
    </row>
    <row r="56" spans="2:11" hidden="1">
      <c r="B56" s="1482"/>
      <c r="C56" s="1482"/>
      <c r="D56" s="1482"/>
      <c r="E56" s="1482"/>
      <c r="F56" s="1482"/>
      <c r="G56" s="1482"/>
      <c r="H56" s="1482"/>
      <c r="I56" s="1482"/>
      <c r="J56" s="1482"/>
      <c r="K56" s="1482"/>
    </row>
    <row r="57" spans="2:11" hidden="1">
      <c r="B57" s="1482"/>
      <c r="C57" s="1482"/>
      <c r="D57" s="1482"/>
      <c r="E57" s="1482"/>
      <c r="F57" s="1482"/>
      <c r="G57" s="1482"/>
      <c r="H57" s="1482"/>
      <c r="I57" s="1482"/>
      <c r="J57" s="1482"/>
      <c r="K57" s="1482"/>
    </row>
    <row r="58" spans="2:11" hidden="1">
      <c r="B58" s="1482"/>
      <c r="C58" s="1482"/>
      <c r="D58" s="1482"/>
      <c r="E58" s="1482"/>
      <c r="F58" s="1482"/>
      <c r="G58" s="1482"/>
      <c r="H58" s="1482"/>
      <c r="I58" s="1482"/>
      <c r="J58" s="1482"/>
      <c r="K58" s="1482"/>
    </row>
    <row r="59" spans="2:11" hidden="1">
      <c r="B59" s="1482"/>
      <c r="C59" s="1482"/>
      <c r="D59" s="1482"/>
      <c r="E59" s="1482"/>
      <c r="F59" s="1482"/>
      <c r="G59" s="1482"/>
      <c r="H59" s="1482"/>
      <c r="I59" s="1482"/>
      <c r="J59" s="1482"/>
      <c r="K59" s="1482"/>
    </row>
    <row r="60" spans="2:11" hidden="1">
      <c r="B60" s="1482"/>
      <c r="C60" s="1482"/>
      <c r="D60" s="1482"/>
      <c r="E60" s="1482"/>
      <c r="F60" s="1482"/>
      <c r="G60" s="1482"/>
      <c r="H60" s="1482"/>
      <c r="I60" s="1482"/>
      <c r="J60" s="1482"/>
      <c r="K60" s="1482"/>
    </row>
    <row r="61" spans="2:11" hidden="1">
      <c r="B61" s="1482"/>
      <c r="C61" s="1482"/>
      <c r="D61" s="1482"/>
      <c r="E61" s="1482"/>
      <c r="F61" s="1482"/>
      <c r="G61" s="1482"/>
      <c r="H61" s="1482"/>
      <c r="I61" s="1482"/>
      <c r="J61" s="1482"/>
      <c r="K61" s="1482"/>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C000"/>
  </sheetPr>
  <dimension ref="B1:K30"/>
  <sheetViews>
    <sheetView view="pageBreakPreview" topLeftCell="A10" zoomScale="85" zoomScaleNormal="85" zoomScaleSheetLayoutView="85" workbookViewId="0">
      <selection activeCell="J22" sqref="J22:K22"/>
    </sheetView>
  </sheetViews>
  <sheetFormatPr defaultRowHeight="13.5"/>
  <cols>
    <col min="1" max="1" width="3.25" style="94" customWidth="1"/>
    <col min="2" max="11" width="10.625" style="94" customWidth="1"/>
    <col min="12" max="16384" width="9" style="94"/>
  </cols>
  <sheetData>
    <row r="1" spans="2:11">
      <c r="B1" s="94" t="s">
        <v>419</v>
      </c>
    </row>
    <row r="3" spans="2:11" ht="21">
      <c r="B3" s="1492" t="s">
        <v>420</v>
      </c>
      <c r="C3" s="1492"/>
      <c r="D3" s="1492"/>
      <c r="E3" s="1492"/>
      <c r="F3" s="1492"/>
      <c r="G3" s="1492"/>
      <c r="H3" s="1492"/>
      <c r="I3" s="1492"/>
      <c r="J3" s="1492"/>
      <c r="K3" s="1492"/>
    </row>
    <row r="4" spans="2:11">
      <c r="H4" s="94" t="s">
        <v>421</v>
      </c>
      <c r="J4" s="94" t="str">
        <f>様式第３号!AM5&amp;様式第３号!AM7</f>
        <v>石川県</v>
      </c>
    </row>
    <row r="5" spans="2:11">
      <c r="H5" s="94" t="s">
        <v>422</v>
      </c>
      <c r="J5" s="94" t="str">
        <f>様式第３号!AX8&amp;様式第３号!BB9</f>
        <v/>
      </c>
    </row>
    <row r="6" spans="2:11">
      <c r="H6" s="94" t="s">
        <v>423</v>
      </c>
      <c r="J6" s="94">
        <f>様式第３号!H8</f>
        <v>0</v>
      </c>
    </row>
    <row r="8" spans="2:11">
      <c r="B8" s="94" t="s">
        <v>424</v>
      </c>
    </row>
    <row r="9" spans="2:11" ht="113.25" customHeight="1">
      <c r="C9" s="1493"/>
      <c r="D9" s="1493"/>
      <c r="E9" s="1493"/>
      <c r="F9" s="1493"/>
      <c r="G9" s="1493"/>
      <c r="H9" s="1493"/>
      <c r="I9" s="1493"/>
      <c r="J9" s="1493"/>
      <c r="K9" s="95"/>
    </row>
    <row r="10" spans="2:11">
      <c r="B10" s="94" t="s">
        <v>425</v>
      </c>
    </row>
    <row r="11" spans="2:11" ht="183.75" customHeight="1">
      <c r="C11" s="1494" t="s">
        <v>426</v>
      </c>
      <c r="D11" s="1495"/>
      <c r="E11" s="1495"/>
      <c r="F11" s="1495"/>
      <c r="G11" s="1495"/>
      <c r="H11" s="1495"/>
      <c r="I11" s="1495"/>
      <c r="J11" s="1495"/>
      <c r="K11" s="1496"/>
    </row>
    <row r="12" spans="2:11">
      <c r="C12" s="94" t="s">
        <v>427</v>
      </c>
    </row>
    <row r="13" spans="2:11">
      <c r="B13" s="96" t="s">
        <v>428</v>
      </c>
      <c r="C13" s="96"/>
      <c r="D13" s="96"/>
      <c r="E13" s="96"/>
      <c r="F13" s="96"/>
      <c r="G13" s="96"/>
      <c r="H13" s="96" t="s">
        <v>429</v>
      </c>
      <c r="I13" s="96">
        <f>様式第３号!BO10</f>
        <v>0</v>
      </c>
      <c r="J13" s="96" t="s">
        <v>430</v>
      </c>
    </row>
    <row r="14" spans="2:11">
      <c r="B14" s="1491" t="s">
        <v>431</v>
      </c>
      <c r="C14" s="1491" t="s">
        <v>432</v>
      </c>
      <c r="D14" s="1491" t="s">
        <v>433</v>
      </c>
      <c r="E14" s="1491" t="s">
        <v>434</v>
      </c>
      <c r="F14" s="1491" t="s">
        <v>435</v>
      </c>
      <c r="G14" s="1497" t="s">
        <v>436</v>
      </c>
      <c r="H14" s="1497"/>
      <c r="I14" s="1497"/>
      <c r="J14" s="1497" t="s">
        <v>437</v>
      </c>
      <c r="K14" s="1497"/>
    </row>
    <row r="15" spans="2:11">
      <c r="B15" s="1491"/>
      <c r="C15" s="1491"/>
      <c r="D15" s="1491"/>
      <c r="E15" s="1491"/>
      <c r="F15" s="1491"/>
      <c r="G15" s="254" t="s">
        <v>438</v>
      </c>
      <c r="H15" s="254" t="s">
        <v>439</v>
      </c>
      <c r="I15" s="254" t="s">
        <v>440</v>
      </c>
      <c r="J15" s="1497"/>
      <c r="K15" s="1497"/>
    </row>
    <row r="16" spans="2:11" ht="45.95" customHeight="1">
      <c r="B16" s="255">
        <v>1</v>
      </c>
      <c r="C16" s="256" t="s">
        <v>441</v>
      </c>
      <c r="D16" s="256" t="s">
        <v>442</v>
      </c>
      <c r="E16" s="256" t="s">
        <v>443</v>
      </c>
      <c r="F16" s="256" t="s">
        <v>444</v>
      </c>
      <c r="G16" s="255" t="s">
        <v>445</v>
      </c>
      <c r="H16" s="256" t="s">
        <v>446</v>
      </c>
      <c r="I16" s="256" t="s">
        <v>447</v>
      </c>
      <c r="J16" s="1486" t="s">
        <v>448</v>
      </c>
      <c r="K16" s="1486"/>
    </row>
    <row r="17" spans="2:11" ht="45.95" customHeight="1">
      <c r="B17" s="255">
        <v>2</v>
      </c>
      <c r="C17" s="256" t="s">
        <v>449</v>
      </c>
      <c r="D17" s="256" t="s">
        <v>450</v>
      </c>
      <c r="E17" s="255" t="s">
        <v>443</v>
      </c>
      <c r="F17" s="255">
        <v>180</v>
      </c>
      <c r="G17" s="255" t="s">
        <v>445</v>
      </c>
      <c r="H17" s="256">
        <v>52</v>
      </c>
      <c r="I17" s="257">
        <v>1200</v>
      </c>
      <c r="J17" s="1486" t="s">
        <v>451</v>
      </c>
      <c r="K17" s="1486"/>
    </row>
    <row r="18" spans="2:11" ht="45.95" customHeight="1">
      <c r="B18" s="255">
        <v>3</v>
      </c>
      <c r="C18" s="256" t="s">
        <v>452</v>
      </c>
      <c r="D18" s="256" t="s">
        <v>450</v>
      </c>
      <c r="E18" s="256" t="s">
        <v>453</v>
      </c>
      <c r="F18" s="255">
        <v>219</v>
      </c>
      <c r="G18" s="255" t="s">
        <v>454</v>
      </c>
      <c r="H18" s="255" t="s">
        <v>454</v>
      </c>
      <c r="I18" s="255" t="s">
        <v>454</v>
      </c>
      <c r="J18" s="1486" t="s">
        <v>455</v>
      </c>
      <c r="K18" s="1486"/>
    </row>
    <row r="19" spans="2:11" ht="45.95" customHeight="1">
      <c r="B19" s="255">
        <v>4</v>
      </c>
      <c r="C19" s="256" t="s">
        <v>456</v>
      </c>
      <c r="D19" s="256" t="s">
        <v>450</v>
      </c>
      <c r="E19" s="255" t="s">
        <v>443</v>
      </c>
      <c r="F19" s="255">
        <v>180</v>
      </c>
      <c r="G19" s="255" t="s">
        <v>445</v>
      </c>
      <c r="H19" s="256">
        <v>48</v>
      </c>
      <c r="I19" s="257">
        <v>1000</v>
      </c>
      <c r="J19" s="1486" t="s">
        <v>457</v>
      </c>
      <c r="K19" s="1486"/>
    </row>
    <row r="20" spans="2:11" ht="45.95" customHeight="1">
      <c r="B20" s="255">
        <v>5</v>
      </c>
      <c r="C20" s="256" t="s">
        <v>458</v>
      </c>
      <c r="D20" s="256" t="s">
        <v>450</v>
      </c>
      <c r="E20" s="255" t="s">
        <v>443</v>
      </c>
      <c r="F20" s="255">
        <v>50</v>
      </c>
      <c r="G20" s="258" t="s">
        <v>459</v>
      </c>
      <c r="H20" s="256">
        <v>40</v>
      </c>
      <c r="I20" s="257">
        <v>2000</v>
      </c>
      <c r="J20" s="1486" t="s">
        <v>460</v>
      </c>
      <c r="K20" s="1486"/>
    </row>
    <row r="21" spans="2:11" ht="45.95" customHeight="1">
      <c r="B21" s="259">
        <v>6</v>
      </c>
      <c r="C21" s="260" t="s">
        <v>441</v>
      </c>
      <c r="D21" s="260" t="s">
        <v>442</v>
      </c>
      <c r="E21" s="259" t="s">
        <v>443</v>
      </c>
      <c r="F21" s="259">
        <v>1000</v>
      </c>
      <c r="G21" s="259" t="s">
        <v>445</v>
      </c>
      <c r="H21" s="260" t="s">
        <v>1083</v>
      </c>
      <c r="I21" s="261">
        <v>114770</v>
      </c>
      <c r="J21" s="1487" t="s">
        <v>1084</v>
      </c>
      <c r="K21" s="1487"/>
    </row>
    <row r="22" spans="2:11" ht="9.9499999999999993" customHeight="1">
      <c r="B22" s="262"/>
      <c r="C22" s="263"/>
      <c r="D22" s="264"/>
      <c r="E22" s="262"/>
      <c r="F22" s="265"/>
      <c r="G22" s="264"/>
      <c r="H22" s="262"/>
      <c r="I22" s="265"/>
      <c r="J22" s="1490"/>
      <c r="K22" s="1490"/>
    </row>
    <row r="23" spans="2:11">
      <c r="B23" s="97"/>
      <c r="C23" s="98"/>
      <c r="E23" s="97"/>
      <c r="F23" s="99"/>
      <c r="H23" s="97"/>
      <c r="I23" s="99"/>
      <c r="J23" s="1489"/>
      <c r="K23" s="1489"/>
    </row>
    <row r="24" spans="2:11" ht="9.9499999999999993" customHeight="1">
      <c r="B24" s="100"/>
      <c r="C24" s="101"/>
      <c r="D24" s="102"/>
      <c r="E24" s="100"/>
      <c r="F24" s="103"/>
      <c r="G24" s="102"/>
      <c r="H24" s="100"/>
      <c r="I24" s="103"/>
      <c r="J24" s="1488"/>
      <c r="K24" s="1488"/>
    </row>
    <row r="25" spans="2:11" ht="45.95" customHeight="1">
      <c r="B25" s="254"/>
      <c r="C25" s="253" t="s">
        <v>461</v>
      </c>
      <c r="D25" s="266"/>
      <c r="E25" s="254"/>
      <c r="F25" s="267"/>
      <c r="G25" s="266"/>
      <c r="H25" s="254"/>
      <c r="I25" s="267"/>
      <c r="J25" s="1485"/>
      <c r="K25" s="1485"/>
    </row>
    <row r="26" spans="2:11">
      <c r="B26" s="94" t="s">
        <v>462</v>
      </c>
    </row>
    <row r="27" spans="2:11">
      <c r="B27" s="94" t="s">
        <v>463</v>
      </c>
    </row>
    <row r="28" spans="2:11">
      <c r="B28" s="94" t="s">
        <v>464</v>
      </c>
    </row>
    <row r="30" spans="2:11" ht="90.75" customHeight="1">
      <c r="C30" s="1484"/>
      <c r="D30" s="1484"/>
      <c r="E30" s="1484"/>
      <c r="F30" s="1484"/>
      <c r="G30" s="1484"/>
      <c r="H30" s="1484"/>
      <c r="I30" s="1484"/>
      <c r="J30" s="1484"/>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C000"/>
  </sheetPr>
  <dimension ref="A1:L18"/>
  <sheetViews>
    <sheetView view="pageBreakPreview" zoomScale="90" zoomScaleNormal="100" zoomScaleSheetLayoutView="90" workbookViewId="0">
      <selection activeCell="H31" sqref="H31"/>
    </sheetView>
  </sheetViews>
  <sheetFormatPr defaultRowHeight="13.5"/>
  <cols>
    <col min="1" max="1" width="2.75" style="94" customWidth="1"/>
    <col min="2" max="8" width="9" style="93"/>
    <col min="9" max="9" width="15.375" style="93" bestFit="1" customWidth="1"/>
    <col min="10" max="11" width="9" style="93"/>
    <col min="12" max="12" width="2.875" style="94" customWidth="1"/>
    <col min="13" max="16384" width="9" style="93"/>
  </cols>
  <sheetData>
    <row r="1" spans="2:11">
      <c r="B1" s="94" t="s">
        <v>465</v>
      </c>
      <c r="C1" s="94"/>
      <c r="D1" s="94"/>
      <c r="E1" s="94"/>
      <c r="F1" s="94"/>
      <c r="G1" s="94"/>
      <c r="H1" s="94"/>
      <c r="I1" s="94"/>
      <c r="J1" s="94"/>
      <c r="K1" s="94"/>
    </row>
    <row r="2" spans="2:11">
      <c r="B2" s="94"/>
      <c r="C2" s="94"/>
      <c r="D2" s="94"/>
      <c r="E2" s="94"/>
      <c r="F2" s="94"/>
      <c r="G2" s="94"/>
      <c r="H2" s="94"/>
      <c r="I2" s="94"/>
      <c r="J2" s="94"/>
      <c r="K2" s="94"/>
    </row>
    <row r="3" spans="2:11" ht="21">
      <c r="B3" s="1492" t="s">
        <v>466</v>
      </c>
      <c r="C3" s="1492"/>
      <c r="D3" s="1492"/>
      <c r="E3" s="1492"/>
      <c r="F3" s="1492"/>
      <c r="G3" s="1492"/>
      <c r="H3" s="1492"/>
      <c r="I3" s="1492"/>
      <c r="J3" s="1492"/>
      <c r="K3" s="1492"/>
    </row>
    <row r="4" spans="2:11">
      <c r="B4" s="94"/>
      <c r="C4" s="94"/>
      <c r="D4" s="94"/>
      <c r="E4" s="94"/>
      <c r="F4" s="94"/>
      <c r="G4" s="94"/>
      <c r="H4" s="94" t="s">
        <v>421</v>
      </c>
      <c r="I4" s="94"/>
      <c r="J4" s="94" t="str">
        <f>様式第３号!AM5&amp;様式第３号!AM7</f>
        <v>石川県</v>
      </c>
      <c r="K4" s="94"/>
    </row>
    <row r="5" spans="2:11">
      <c r="B5" s="94"/>
      <c r="C5" s="94"/>
      <c r="D5" s="94"/>
      <c r="E5" s="94"/>
      <c r="F5" s="94"/>
      <c r="G5" s="94"/>
      <c r="H5" s="94" t="s">
        <v>422</v>
      </c>
      <c r="I5" s="94"/>
      <c r="J5" s="94" t="str">
        <f>様式第３号!AX8&amp;様式第３号!BB9</f>
        <v/>
      </c>
      <c r="K5" s="94"/>
    </row>
    <row r="6" spans="2:11">
      <c r="B6" s="94"/>
      <c r="C6" s="94"/>
      <c r="D6" s="94"/>
      <c r="E6" s="94"/>
      <c r="F6" s="94"/>
      <c r="G6" s="94"/>
      <c r="H6" s="94" t="s">
        <v>423</v>
      </c>
      <c r="I6" s="94"/>
      <c r="J6" s="94">
        <f>様式第３号!H8</f>
        <v>0</v>
      </c>
      <c r="K6" s="94"/>
    </row>
    <row r="7" spans="2:11">
      <c r="B7" s="94"/>
      <c r="C7" s="94"/>
      <c r="D7" s="94"/>
      <c r="E7" s="94"/>
      <c r="F7" s="94"/>
      <c r="G7" s="94"/>
      <c r="H7" s="94"/>
      <c r="I7" s="94"/>
      <c r="J7" s="94"/>
      <c r="K7" s="94"/>
    </row>
    <row r="8" spans="2:11" ht="409.5" customHeight="1">
      <c r="B8" s="1498" t="s">
        <v>467</v>
      </c>
      <c r="C8" s="1499"/>
      <c r="D8" s="1499"/>
      <c r="E8" s="1499"/>
      <c r="F8" s="1499"/>
      <c r="G8" s="1499"/>
      <c r="H8" s="1499"/>
      <c r="I8" s="1499"/>
      <c r="J8" s="1499"/>
      <c r="K8" s="1500"/>
    </row>
    <row r="9" spans="2:11">
      <c r="B9" s="104"/>
      <c r="C9" s="94"/>
      <c r="D9" s="94" t="s">
        <v>468</v>
      </c>
      <c r="E9" s="94"/>
      <c r="F9" s="94"/>
      <c r="G9" s="94"/>
      <c r="H9" s="94"/>
      <c r="I9" s="99" t="str">
        <f>様式第３号!AV12&amp;"造"&amp;様式第３号!AV11&amp;"建"</f>
        <v>造建</v>
      </c>
      <c r="J9" s="94"/>
      <c r="K9" s="105"/>
    </row>
    <row r="10" spans="2:11">
      <c r="B10" s="104"/>
      <c r="C10" s="94"/>
      <c r="D10" s="94" t="s">
        <v>469</v>
      </c>
      <c r="E10" s="94"/>
      <c r="F10" s="94"/>
      <c r="G10" s="94"/>
      <c r="H10" s="94"/>
      <c r="I10" s="99" t="str">
        <f>ROUND(様式第３号!AZ11,0)&amp;"㎡"</f>
        <v>0㎡</v>
      </c>
      <c r="J10" s="94"/>
      <c r="K10" s="105"/>
    </row>
    <row r="11" spans="2:11">
      <c r="B11" s="104"/>
      <c r="C11" s="94"/>
      <c r="D11" s="94" t="s">
        <v>470</v>
      </c>
      <c r="E11" s="94"/>
      <c r="F11" s="94"/>
      <c r="G11" s="94"/>
      <c r="H11" s="94"/>
      <c r="I11" s="106"/>
      <c r="J11" s="94"/>
      <c r="K11" s="105"/>
    </row>
    <row r="12" spans="2:11">
      <c r="B12" s="104"/>
      <c r="C12" s="94"/>
      <c r="D12" s="94" t="s">
        <v>471</v>
      </c>
      <c r="E12" s="94"/>
      <c r="F12" s="94"/>
      <c r="G12" s="94"/>
      <c r="H12" s="94"/>
      <c r="I12" s="94"/>
      <c r="J12" s="94"/>
      <c r="K12" s="105"/>
    </row>
    <row r="13" spans="2:11">
      <c r="B13" s="104"/>
      <c r="C13" s="94"/>
      <c r="D13" s="94" t="s">
        <v>472</v>
      </c>
      <c r="E13" s="94"/>
      <c r="F13" s="94"/>
      <c r="G13" s="94"/>
      <c r="H13" s="94"/>
      <c r="I13" s="107">
        <f>様式第３号!AZ10</f>
        <v>0</v>
      </c>
      <c r="J13" s="94"/>
      <c r="K13" s="105"/>
    </row>
    <row r="14" spans="2:11">
      <c r="B14" s="108"/>
      <c r="C14" s="96"/>
      <c r="D14" s="96" t="s">
        <v>473</v>
      </c>
      <c r="E14" s="96"/>
      <c r="F14" s="96"/>
      <c r="G14" s="96"/>
      <c r="H14" s="96"/>
      <c r="I14" s="96"/>
      <c r="J14" s="96"/>
      <c r="K14" s="109"/>
    </row>
    <row r="15" spans="2:11">
      <c r="B15" s="94" t="s">
        <v>474</v>
      </c>
      <c r="C15" s="94"/>
      <c r="D15" s="94"/>
      <c r="E15" s="94"/>
      <c r="F15" s="94"/>
      <c r="G15" s="94"/>
      <c r="H15" s="94"/>
      <c r="I15" s="94"/>
      <c r="J15" s="94"/>
      <c r="K15" s="94"/>
    </row>
    <row r="16" spans="2:11">
      <c r="B16" s="94" t="s">
        <v>475</v>
      </c>
      <c r="C16" s="94"/>
      <c r="D16" s="94"/>
      <c r="E16" s="94"/>
      <c r="F16" s="94"/>
      <c r="G16" s="94"/>
      <c r="H16" s="94"/>
      <c r="I16" s="94"/>
      <c r="J16" s="94"/>
      <c r="K16" s="94"/>
    </row>
    <row r="17" spans="2:11">
      <c r="B17" s="94" t="s">
        <v>476</v>
      </c>
      <c r="C17" s="94"/>
      <c r="D17" s="94"/>
      <c r="E17" s="94"/>
      <c r="F17" s="94"/>
      <c r="G17" s="94"/>
      <c r="H17" s="94"/>
      <c r="I17" s="94"/>
      <c r="J17" s="94"/>
      <c r="K17" s="94"/>
    </row>
    <row r="18" spans="2:11">
      <c r="B18" s="94" t="s">
        <v>477</v>
      </c>
      <c r="C18" s="94"/>
      <c r="D18" s="94"/>
      <c r="E18" s="94"/>
      <c r="F18" s="94"/>
      <c r="G18" s="94"/>
      <c r="H18" s="94"/>
      <c r="I18" s="94"/>
      <c r="J18" s="94"/>
      <c r="K18" s="94"/>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C000"/>
  </sheetPr>
  <dimension ref="A1:J20"/>
  <sheetViews>
    <sheetView view="pageBreakPreview" topLeftCell="A8" zoomScaleNormal="85" zoomScaleSheetLayoutView="100" workbookViewId="0">
      <selection activeCell="A8" sqref="A8:J8"/>
    </sheetView>
  </sheetViews>
  <sheetFormatPr defaultRowHeight="13.5"/>
  <cols>
    <col min="1" max="1" width="9" style="94"/>
    <col min="2" max="2" width="10.625" style="94" customWidth="1"/>
    <col min="3" max="7" width="9" style="94"/>
    <col min="8" max="8" width="16.125" style="94" bestFit="1" customWidth="1"/>
    <col min="9" max="9" width="9.5" style="94" bestFit="1" customWidth="1"/>
    <col min="10" max="16384" width="9" style="94"/>
  </cols>
  <sheetData>
    <row r="1" spans="1:10">
      <c r="A1" s="94" t="s">
        <v>478</v>
      </c>
    </row>
    <row r="3" spans="1:10" ht="21">
      <c r="A3" s="1492" t="s">
        <v>479</v>
      </c>
      <c r="B3" s="1492"/>
      <c r="C3" s="1492"/>
      <c r="D3" s="1492"/>
      <c r="E3" s="1492"/>
      <c r="F3" s="1492"/>
      <c r="G3" s="1492"/>
      <c r="H3" s="1492"/>
      <c r="I3" s="1492"/>
      <c r="J3" s="1492"/>
    </row>
    <row r="4" spans="1:10">
      <c r="G4" s="94" t="s">
        <v>421</v>
      </c>
      <c r="I4" s="94" t="str">
        <f>様式第３号!AM5&amp;様式第３号!AM7</f>
        <v>石川県</v>
      </c>
    </row>
    <row r="5" spans="1:10">
      <c r="G5" s="94" t="s">
        <v>422</v>
      </c>
      <c r="I5" s="94" t="str">
        <f>様式第３号!AX8&amp;様式第３号!BB9</f>
        <v/>
      </c>
    </row>
    <row r="6" spans="1:10">
      <c r="G6" s="94" t="s">
        <v>423</v>
      </c>
      <c r="I6" s="94">
        <f>様式第３号!H8</f>
        <v>0</v>
      </c>
    </row>
    <row r="8" spans="1:10" ht="409.5" customHeight="1">
      <c r="A8" s="1501" t="s">
        <v>467</v>
      </c>
      <c r="B8" s="1502"/>
      <c r="C8" s="1502"/>
      <c r="D8" s="1502"/>
      <c r="E8" s="1502"/>
      <c r="F8" s="1502"/>
      <c r="G8" s="1502"/>
      <c r="H8" s="1502"/>
      <c r="I8" s="1502"/>
      <c r="J8" s="1503"/>
    </row>
    <row r="9" spans="1:10">
      <c r="A9" s="104"/>
      <c r="C9" s="94" t="s">
        <v>468</v>
      </c>
      <c r="H9" s="99" t="str">
        <f>様式第３号!BJ12&amp;"造"&amp;様式第３号!BJ11&amp;"建"</f>
        <v>造建</v>
      </c>
      <c r="J9" s="105"/>
    </row>
    <row r="10" spans="1:10">
      <c r="A10" s="104"/>
      <c r="C10" s="94" t="s">
        <v>469</v>
      </c>
      <c r="H10" s="110" t="str">
        <f>ROUND(様式第３号!BO11,0)&amp;"㎡"</f>
        <v>0㎡</v>
      </c>
      <c r="J10" s="105"/>
    </row>
    <row r="11" spans="1:10">
      <c r="A11" s="104"/>
      <c r="C11" s="94" t="s">
        <v>480</v>
      </c>
      <c r="H11" s="111">
        <f>様式第３号!BF14</f>
        <v>0</v>
      </c>
      <c r="J11" s="105"/>
    </row>
    <row r="12" spans="1:10">
      <c r="A12" s="104"/>
      <c r="C12" s="94" t="s">
        <v>481</v>
      </c>
      <c r="H12" s="111">
        <f>様式第３号!BF15</f>
        <v>0</v>
      </c>
      <c r="J12" s="105"/>
    </row>
    <row r="13" spans="1:10">
      <c r="A13" s="104"/>
      <c r="C13" s="94" t="s">
        <v>482</v>
      </c>
      <c r="H13" s="107">
        <f>様式第３号!BO10</f>
        <v>0</v>
      </c>
      <c r="J13" s="105"/>
    </row>
    <row r="14" spans="1:10">
      <c r="A14" s="104"/>
      <c r="H14" s="112" t="s">
        <v>483</v>
      </c>
      <c r="J14" s="105"/>
    </row>
    <row r="15" spans="1:10">
      <c r="A15" s="104"/>
      <c r="H15" s="112" t="s">
        <v>483</v>
      </c>
      <c r="J15" s="105"/>
    </row>
    <row r="16" spans="1:10">
      <c r="A16" s="104"/>
      <c r="H16" s="112"/>
      <c r="J16" s="105"/>
    </row>
    <row r="17" spans="1:10">
      <c r="A17" s="108"/>
      <c r="B17" s="96"/>
      <c r="C17" s="96" t="s">
        <v>484</v>
      </c>
      <c r="D17" s="96"/>
      <c r="E17" s="96"/>
      <c r="F17" s="96"/>
      <c r="G17" s="96"/>
      <c r="H17" s="96"/>
      <c r="I17" s="96"/>
      <c r="J17" s="109"/>
    </row>
    <row r="18" spans="1:10" ht="42" customHeight="1">
      <c r="A18" s="1505"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505"/>
      <c r="C18" s="1505"/>
      <c r="D18" s="1505"/>
      <c r="E18" s="1505"/>
      <c r="F18" s="1505"/>
      <c r="G18" s="1505"/>
      <c r="H18" s="1505"/>
      <c r="I18" s="1505"/>
      <c r="J18" s="1505"/>
    </row>
    <row r="19" spans="1:10" ht="39.75" customHeight="1">
      <c r="A19" s="150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504"/>
      <c r="C19" s="1504"/>
      <c r="D19" s="1504"/>
      <c r="E19" s="1504"/>
      <c r="F19" s="1504"/>
      <c r="G19" s="1504"/>
      <c r="H19" s="1504"/>
      <c r="I19" s="1504"/>
      <c r="J19" s="1504"/>
    </row>
    <row r="20" spans="1:10">
      <c r="A20" s="94" t="s">
        <v>485</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C000"/>
  </sheetPr>
  <dimension ref="B1:K59"/>
  <sheetViews>
    <sheetView view="pageBreakPreview" zoomScale="70" zoomScaleNormal="100" zoomScaleSheetLayoutView="70" workbookViewId="0">
      <selection activeCell="B22" sqref="B22:K59"/>
    </sheetView>
  </sheetViews>
  <sheetFormatPr defaultRowHeight="13.5"/>
  <cols>
    <col min="1" max="1" width="6.25" style="94" customWidth="1"/>
    <col min="2" max="2" width="9" style="94" customWidth="1"/>
    <col min="3" max="3" width="22.125" style="94" customWidth="1"/>
    <col min="4" max="4" width="9" style="94"/>
    <col min="5" max="5" width="15.75" style="94" customWidth="1"/>
    <col min="6" max="6" width="9" style="94"/>
    <col min="7" max="7" width="17.875" style="94" customWidth="1"/>
    <col min="8" max="9" width="11.625" style="94" customWidth="1"/>
    <col min="10" max="10" width="9" style="94"/>
    <col min="11" max="11" width="16.75" style="94" customWidth="1"/>
    <col min="12" max="16384" width="9" style="94"/>
  </cols>
  <sheetData>
    <row r="1" spans="2:11">
      <c r="B1" s="94" t="s">
        <v>486</v>
      </c>
    </row>
    <row r="4" spans="2:11" ht="14.25" customHeight="1">
      <c r="B4" s="1508" t="s">
        <v>487</v>
      </c>
      <c r="C4" s="1508"/>
      <c r="D4" s="1508"/>
      <c r="E4" s="1508"/>
      <c r="F4" s="1508"/>
      <c r="G4" s="1508"/>
      <c r="H4" s="1508"/>
      <c r="I4" s="1508"/>
      <c r="J4" s="1508"/>
    </row>
    <row r="5" spans="2:11" ht="14.25" customHeight="1">
      <c r="B5" s="1509" t="str">
        <f>様式第３号!Z4</f>
        <v>通常整備事業分</v>
      </c>
      <c r="C5" s="1509"/>
      <c r="D5" s="1509"/>
      <c r="E5" s="1509"/>
      <c r="F5" s="1509"/>
      <c r="G5" s="1509"/>
      <c r="H5" s="1509"/>
      <c r="I5" s="1509"/>
      <c r="J5" s="1509"/>
    </row>
    <row r="6" spans="2:11" ht="14.25" customHeight="1">
      <c r="B6" s="113"/>
      <c r="C6" s="113"/>
      <c r="D6" s="113"/>
      <c r="E6" s="113"/>
      <c r="F6" s="113"/>
      <c r="G6" s="113"/>
      <c r="H6" s="113"/>
      <c r="I6" s="113"/>
      <c r="J6" s="113"/>
    </row>
    <row r="7" spans="2:11" ht="14.25" customHeight="1">
      <c r="B7" s="113"/>
      <c r="C7" s="113"/>
      <c r="D7" s="113"/>
      <c r="E7" s="113"/>
      <c r="F7" s="113"/>
      <c r="G7" s="113"/>
      <c r="H7" s="114" t="str">
        <f>"都道府県・市町村名："&amp;様式第３号!AM5&amp;様式第３号!AM7</f>
        <v>都道府県・市町村名：石川県</v>
      </c>
      <c r="J7" s="113"/>
    </row>
    <row r="8" spans="2:11" ht="14.25" customHeight="1">
      <c r="B8" s="113"/>
      <c r="C8" s="113"/>
      <c r="D8" s="113"/>
      <c r="E8" s="113"/>
      <c r="F8" s="113"/>
      <c r="G8" s="113"/>
      <c r="H8" s="113"/>
      <c r="I8" s="113"/>
      <c r="J8" s="113"/>
    </row>
    <row r="10" spans="2:11" ht="14.25" thickBot="1">
      <c r="B10" s="94" t="s">
        <v>488</v>
      </c>
    </row>
    <row r="11" spans="2:11" ht="31.5" customHeight="1" thickTop="1" thickBot="1">
      <c r="B11" s="115" t="s">
        <v>489</v>
      </c>
      <c r="C11" s="116" t="s">
        <v>423</v>
      </c>
      <c r="D11" s="116" t="s">
        <v>490</v>
      </c>
      <c r="E11" s="116" t="s">
        <v>491</v>
      </c>
      <c r="F11" s="116" t="s">
        <v>492</v>
      </c>
      <c r="G11" s="117" t="s">
        <v>493</v>
      </c>
      <c r="H11" s="116" t="s">
        <v>494</v>
      </c>
      <c r="I11" s="116" t="s">
        <v>495</v>
      </c>
      <c r="J11" s="335" t="s">
        <v>496</v>
      </c>
      <c r="K11" s="341" t="s">
        <v>1000</v>
      </c>
    </row>
    <row r="12" spans="2:11" ht="89.25" customHeight="1" thickTop="1" thickBot="1">
      <c r="B12" s="118">
        <f>様式第３号!P7</f>
        <v>0</v>
      </c>
      <c r="C12" s="119">
        <f>様式第３号!H8</f>
        <v>0</v>
      </c>
      <c r="D12" s="119" t="str">
        <f>様式第３号!AX8&amp;様式第３号!BB9</f>
        <v/>
      </c>
      <c r="E12" s="119">
        <f>様式第３号!AF9</f>
        <v>0</v>
      </c>
      <c r="F12" s="119">
        <f>様式第３号!H10</f>
        <v>0</v>
      </c>
      <c r="G12" s="120"/>
      <c r="H12" s="121" t="str">
        <f>様式第３号!AL34</f>
        <v/>
      </c>
      <c r="I12" s="122">
        <f>様式第３号!Q36</f>
        <v>0</v>
      </c>
      <c r="J12" s="336" t="str">
        <f>"今年度工事進捗率 "&amp;CHAR(10)&amp;TEXT(様式第３号!R12,"0.0%")</f>
        <v>今年度工事進捗率 
100.0%</v>
      </c>
      <c r="K12" s="340"/>
    </row>
    <row r="13" spans="2:11" ht="42" customHeight="1" thickTop="1">
      <c r="B13" s="1510" t="s">
        <v>497</v>
      </c>
      <c r="C13" s="1510"/>
      <c r="D13" s="1510"/>
      <c r="E13" s="1510"/>
      <c r="F13" s="1510"/>
      <c r="G13" s="1510"/>
      <c r="H13" s="1510"/>
      <c r="I13" s="1510"/>
      <c r="J13" s="1510"/>
    </row>
    <row r="14" spans="2:11" ht="54" customHeight="1">
      <c r="B14" s="1511" t="s">
        <v>1002</v>
      </c>
      <c r="C14" s="1511"/>
      <c r="D14" s="1511"/>
      <c r="E14" s="1511"/>
      <c r="F14" s="1511"/>
      <c r="G14" s="1511"/>
      <c r="H14" s="1511"/>
      <c r="I14" s="1511"/>
      <c r="J14" s="1511"/>
      <c r="K14" s="1511"/>
    </row>
    <row r="15" spans="2:11">
      <c r="B15" s="123" t="s">
        <v>498</v>
      </c>
    </row>
    <row r="16" spans="2:11" ht="88.5" customHeight="1">
      <c r="B16" s="1507"/>
      <c r="C16" s="1507"/>
      <c r="D16" s="1507"/>
      <c r="E16" s="1507"/>
      <c r="F16" s="1507"/>
      <c r="G16" s="1507"/>
      <c r="H16" s="1507"/>
      <c r="I16" s="1507"/>
      <c r="J16" s="1507"/>
    </row>
    <row r="19" spans="2:11">
      <c r="B19" s="124" t="s">
        <v>499</v>
      </c>
    </row>
    <row r="20" spans="2:11" ht="88.5" customHeight="1">
      <c r="B20" s="1507"/>
      <c r="C20" s="1507"/>
      <c r="D20" s="1507"/>
      <c r="E20" s="1507"/>
      <c r="F20" s="1507"/>
      <c r="G20" s="1507"/>
      <c r="H20" s="1507"/>
      <c r="I20" s="1507"/>
      <c r="J20" s="1507"/>
    </row>
    <row r="22" spans="2:11">
      <c r="B22" s="1506" t="s">
        <v>500</v>
      </c>
      <c r="C22" s="1506"/>
      <c r="D22" s="1506"/>
      <c r="E22" s="1506"/>
      <c r="F22" s="1506"/>
      <c r="G22" s="1506"/>
      <c r="H22" s="1506"/>
      <c r="I22" s="1506"/>
      <c r="J22" s="1506"/>
      <c r="K22" s="1506"/>
    </row>
    <row r="23" spans="2:11">
      <c r="B23" s="1506"/>
      <c r="C23" s="1506"/>
      <c r="D23" s="1506"/>
      <c r="E23" s="1506"/>
      <c r="F23" s="1506"/>
      <c r="G23" s="1506"/>
      <c r="H23" s="1506"/>
      <c r="I23" s="1506"/>
      <c r="J23" s="1506"/>
      <c r="K23" s="1506"/>
    </row>
    <row r="24" spans="2:11">
      <c r="B24" s="1506"/>
      <c r="C24" s="1506"/>
      <c r="D24" s="1506"/>
      <c r="E24" s="1506"/>
      <c r="F24" s="1506"/>
      <c r="G24" s="1506"/>
      <c r="H24" s="1506"/>
      <c r="I24" s="1506"/>
      <c r="J24" s="1506"/>
      <c r="K24" s="1506"/>
    </row>
    <row r="25" spans="2:11">
      <c r="B25" s="1506"/>
      <c r="C25" s="1506"/>
      <c r="D25" s="1506"/>
      <c r="E25" s="1506"/>
      <c r="F25" s="1506"/>
      <c r="G25" s="1506"/>
      <c r="H25" s="1506"/>
      <c r="I25" s="1506"/>
      <c r="J25" s="1506"/>
      <c r="K25" s="1506"/>
    </row>
    <row r="26" spans="2:11">
      <c r="B26" s="1506"/>
      <c r="C26" s="1506"/>
      <c r="D26" s="1506"/>
      <c r="E26" s="1506"/>
      <c r="F26" s="1506"/>
      <c r="G26" s="1506"/>
      <c r="H26" s="1506"/>
      <c r="I26" s="1506"/>
      <c r="J26" s="1506"/>
      <c r="K26" s="1506"/>
    </row>
    <row r="27" spans="2:11">
      <c r="B27" s="1506"/>
      <c r="C27" s="1506"/>
      <c r="D27" s="1506"/>
      <c r="E27" s="1506"/>
      <c r="F27" s="1506"/>
      <c r="G27" s="1506"/>
      <c r="H27" s="1506"/>
      <c r="I27" s="1506"/>
      <c r="J27" s="1506"/>
      <c r="K27" s="1506"/>
    </row>
    <row r="28" spans="2:11">
      <c r="B28" s="1506"/>
      <c r="C28" s="1506"/>
      <c r="D28" s="1506"/>
      <c r="E28" s="1506"/>
      <c r="F28" s="1506"/>
      <c r="G28" s="1506"/>
      <c r="H28" s="1506"/>
      <c r="I28" s="1506"/>
      <c r="J28" s="1506"/>
      <c r="K28" s="1506"/>
    </row>
    <row r="29" spans="2:11">
      <c r="B29" s="1506"/>
      <c r="C29" s="1506"/>
      <c r="D29" s="1506"/>
      <c r="E29" s="1506"/>
      <c r="F29" s="1506"/>
      <c r="G29" s="1506"/>
      <c r="H29" s="1506"/>
      <c r="I29" s="1506"/>
      <c r="J29" s="1506"/>
      <c r="K29" s="1506"/>
    </row>
    <row r="30" spans="2:11">
      <c r="B30" s="1506"/>
      <c r="C30" s="1506"/>
      <c r="D30" s="1506"/>
      <c r="E30" s="1506"/>
      <c r="F30" s="1506"/>
      <c r="G30" s="1506"/>
      <c r="H30" s="1506"/>
      <c r="I30" s="1506"/>
      <c r="J30" s="1506"/>
      <c r="K30" s="1506"/>
    </row>
    <row r="31" spans="2:11">
      <c r="B31" s="1506"/>
      <c r="C31" s="1506"/>
      <c r="D31" s="1506"/>
      <c r="E31" s="1506"/>
      <c r="F31" s="1506"/>
      <c r="G31" s="1506"/>
      <c r="H31" s="1506"/>
      <c r="I31" s="1506"/>
      <c r="J31" s="1506"/>
      <c r="K31" s="1506"/>
    </row>
    <row r="32" spans="2:11">
      <c r="B32" s="1506"/>
      <c r="C32" s="1506"/>
      <c r="D32" s="1506"/>
      <c r="E32" s="1506"/>
      <c r="F32" s="1506"/>
      <c r="G32" s="1506"/>
      <c r="H32" s="1506"/>
      <c r="I32" s="1506"/>
      <c r="J32" s="1506"/>
      <c r="K32" s="1506"/>
    </row>
    <row r="33" spans="2:11">
      <c r="B33" s="1506"/>
      <c r="C33" s="1506"/>
      <c r="D33" s="1506"/>
      <c r="E33" s="1506"/>
      <c r="F33" s="1506"/>
      <c r="G33" s="1506"/>
      <c r="H33" s="1506"/>
      <c r="I33" s="1506"/>
      <c r="J33" s="1506"/>
      <c r="K33" s="1506"/>
    </row>
    <row r="34" spans="2:11">
      <c r="B34" s="1506"/>
      <c r="C34" s="1506"/>
      <c r="D34" s="1506"/>
      <c r="E34" s="1506"/>
      <c r="F34" s="1506"/>
      <c r="G34" s="1506"/>
      <c r="H34" s="1506"/>
      <c r="I34" s="1506"/>
      <c r="J34" s="1506"/>
      <c r="K34" s="1506"/>
    </row>
    <row r="35" spans="2:11">
      <c r="B35" s="1506"/>
      <c r="C35" s="1506"/>
      <c r="D35" s="1506"/>
      <c r="E35" s="1506"/>
      <c r="F35" s="1506"/>
      <c r="G35" s="1506"/>
      <c r="H35" s="1506"/>
      <c r="I35" s="1506"/>
      <c r="J35" s="1506"/>
      <c r="K35" s="1506"/>
    </row>
    <row r="36" spans="2:11">
      <c r="B36" s="1506"/>
      <c r="C36" s="1506"/>
      <c r="D36" s="1506"/>
      <c r="E36" s="1506"/>
      <c r="F36" s="1506"/>
      <c r="G36" s="1506"/>
      <c r="H36" s="1506"/>
      <c r="I36" s="1506"/>
      <c r="J36" s="1506"/>
      <c r="K36" s="1506"/>
    </row>
    <row r="37" spans="2:11">
      <c r="B37" s="1506"/>
      <c r="C37" s="1506"/>
      <c r="D37" s="1506"/>
      <c r="E37" s="1506"/>
      <c r="F37" s="1506"/>
      <c r="G37" s="1506"/>
      <c r="H37" s="1506"/>
      <c r="I37" s="1506"/>
      <c r="J37" s="1506"/>
      <c r="K37" s="1506"/>
    </row>
    <row r="38" spans="2:11">
      <c r="B38" s="1506"/>
      <c r="C38" s="1506"/>
      <c r="D38" s="1506"/>
      <c r="E38" s="1506"/>
      <c r="F38" s="1506"/>
      <c r="G38" s="1506"/>
      <c r="H38" s="1506"/>
      <c r="I38" s="1506"/>
      <c r="J38" s="1506"/>
      <c r="K38" s="1506"/>
    </row>
    <row r="39" spans="2:11">
      <c r="B39" s="1506"/>
      <c r="C39" s="1506"/>
      <c r="D39" s="1506"/>
      <c r="E39" s="1506"/>
      <c r="F39" s="1506"/>
      <c r="G39" s="1506"/>
      <c r="H39" s="1506"/>
      <c r="I39" s="1506"/>
      <c r="J39" s="1506"/>
      <c r="K39" s="1506"/>
    </row>
    <row r="40" spans="2:11">
      <c r="B40" s="1506"/>
      <c r="C40" s="1506"/>
      <c r="D40" s="1506"/>
      <c r="E40" s="1506"/>
      <c r="F40" s="1506"/>
      <c r="G40" s="1506"/>
      <c r="H40" s="1506"/>
      <c r="I40" s="1506"/>
      <c r="J40" s="1506"/>
      <c r="K40" s="1506"/>
    </row>
    <row r="41" spans="2:11">
      <c r="B41" s="1506"/>
      <c r="C41" s="1506"/>
      <c r="D41" s="1506"/>
      <c r="E41" s="1506"/>
      <c r="F41" s="1506"/>
      <c r="G41" s="1506"/>
      <c r="H41" s="1506"/>
      <c r="I41" s="1506"/>
      <c r="J41" s="1506"/>
      <c r="K41" s="1506"/>
    </row>
    <row r="42" spans="2:11">
      <c r="B42" s="1506"/>
      <c r="C42" s="1506"/>
      <c r="D42" s="1506"/>
      <c r="E42" s="1506"/>
      <c r="F42" s="1506"/>
      <c r="G42" s="1506"/>
      <c r="H42" s="1506"/>
      <c r="I42" s="1506"/>
      <c r="J42" s="1506"/>
      <c r="K42" s="1506"/>
    </row>
    <row r="43" spans="2:11">
      <c r="B43" s="1506"/>
      <c r="C43" s="1506"/>
      <c r="D43" s="1506"/>
      <c r="E43" s="1506"/>
      <c r="F43" s="1506"/>
      <c r="G43" s="1506"/>
      <c r="H43" s="1506"/>
      <c r="I43" s="1506"/>
      <c r="J43" s="1506"/>
      <c r="K43" s="1506"/>
    </row>
    <row r="44" spans="2:11">
      <c r="B44" s="1506"/>
      <c r="C44" s="1506"/>
      <c r="D44" s="1506"/>
      <c r="E44" s="1506"/>
      <c r="F44" s="1506"/>
      <c r="G44" s="1506"/>
      <c r="H44" s="1506"/>
      <c r="I44" s="1506"/>
      <c r="J44" s="1506"/>
      <c r="K44" s="1506"/>
    </row>
    <row r="45" spans="2:11">
      <c r="B45" s="1506"/>
      <c r="C45" s="1506"/>
      <c r="D45" s="1506"/>
      <c r="E45" s="1506"/>
      <c r="F45" s="1506"/>
      <c r="G45" s="1506"/>
      <c r="H45" s="1506"/>
      <c r="I45" s="1506"/>
      <c r="J45" s="1506"/>
      <c r="K45" s="1506"/>
    </row>
    <row r="46" spans="2:11">
      <c r="B46" s="1506"/>
      <c r="C46" s="1506"/>
      <c r="D46" s="1506"/>
      <c r="E46" s="1506"/>
      <c r="F46" s="1506"/>
      <c r="G46" s="1506"/>
      <c r="H46" s="1506"/>
      <c r="I46" s="1506"/>
      <c r="J46" s="1506"/>
      <c r="K46" s="1506"/>
    </row>
    <row r="47" spans="2:11">
      <c r="B47" s="1506"/>
      <c r="C47" s="1506"/>
      <c r="D47" s="1506"/>
      <c r="E47" s="1506"/>
      <c r="F47" s="1506"/>
      <c r="G47" s="1506"/>
      <c r="H47" s="1506"/>
      <c r="I47" s="1506"/>
      <c r="J47" s="1506"/>
      <c r="K47" s="1506"/>
    </row>
    <row r="48" spans="2:11">
      <c r="B48" s="1506"/>
      <c r="C48" s="1506"/>
      <c r="D48" s="1506"/>
      <c r="E48" s="1506"/>
      <c r="F48" s="1506"/>
      <c r="G48" s="1506"/>
      <c r="H48" s="1506"/>
      <c r="I48" s="1506"/>
      <c r="J48" s="1506"/>
      <c r="K48" s="1506"/>
    </row>
    <row r="49" spans="2:11">
      <c r="B49" s="1506"/>
      <c r="C49" s="1506"/>
      <c r="D49" s="1506"/>
      <c r="E49" s="1506"/>
      <c r="F49" s="1506"/>
      <c r="G49" s="1506"/>
      <c r="H49" s="1506"/>
      <c r="I49" s="1506"/>
      <c r="J49" s="1506"/>
      <c r="K49" s="1506"/>
    </row>
    <row r="50" spans="2:11">
      <c r="B50" s="1506"/>
      <c r="C50" s="1506"/>
      <c r="D50" s="1506"/>
      <c r="E50" s="1506"/>
      <c r="F50" s="1506"/>
      <c r="G50" s="1506"/>
      <c r="H50" s="1506"/>
      <c r="I50" s="1506"/>
      <c r="J50" s="1506"/>
      <c r="K50" s="1506"/>
    </row>
    <row r="51" spans="2:11">
      <c r="B51" s="1506"/>
      <c r="C51" s="1506"/>
      <c r="D51" s="1506"/>
      <c r="E51" s="1506"/>
      <c r="F51" s="1506"/>
      <c r="G51" s="1506"/>
      <c r="H51" s="1506"/>
      <c r="I51" s="1506"/>
      <c r="J51" s="1506"/>
      <c r="K51" s="1506"/>
    </row>
    <row r="52" spans="2:11">
      <c r="B52" s="1506"/>
      <c r="C52" s="1506"/>
      <c r="D52" s="1506"/>
      <c r="E52" s="1506"/>
      <c r="F52" s="1506"/>
      <c r="G52" s="1506"/>
      <c r="H52" s="1506"/>
      <c r="I52" s="1506"/>
      <c r="J52" s="1506"/>
      <c r="K52" s="1506"/>
    </row>
    <row r="53" spans="2:11">
      <c r="B53" s="1506"/>
      <c r="C53" s="1506"/>
      <c r="D53" s="1506"/>
      <c r="E53" s="1506"/>
      <c r="F53" s="1506"/>
      <c r="G53" s="1506"/>
      <c r="H53" s="1506"/>
      <c r="I53" s="1506"/>
      <c r="J53" s="1506"/>
      <c r="K53" s="1506"/>
    </row>
    <row r="54" spans="2:11">
      <c r="B54" s="1506"/>
      <c r="C54" s="1506"/>
      <c r="D54" s="1506"/>
      <c r="E54" s="1506"/>
      <c r="F54" s="1506"/>
      <c r="G54" s="1506"/>
      <c r="H54" s="1506"/>
      <c r="I54" s="1506"/>
      <c r="J54" s="1506"/>
      <c r="K54" s="1506"/>
    </row>
    <row r="55" spans="2:11">
      <c r="B55" s="1506"/>
      <c r="C55" s="1506"/>
      <c r="D55" s="1506"/>
      <c r="E55" s="1506"/>
      <c r="F55" s="1506"/>
      <c r="G55" s="1506"/>
      <c r="H55" s="1506"/>
      <c r="I55" s="1506"/>
      <c r="J55" s="1506"/>
      <c r="K55" s="1506"/>
    </row>
    <row r="56" spans="2:11">
      <c r="B56" s="1506"/>
      <c r="C56" s="1506"/>
      <c r="D56" s="1506"/>
      <c r="E56" s="1506"/>
      <c r="F56" s="1506"/>
      <c r="G56" s="1506"/>
      <c r="H56" s="1506"/>
      <c r="I56" s="1506"/>
      <c r="J56" s="1506"/>
      <c r="K56" s="1506"/>
    </row>
    <row r="57" spans="2:11">
      <c r="B57" s="1506"/>
      <c r="C57" s="1506"/>
      <c r="D57" s="1506"/>
      <c r="E57" s="1506"/>
      <c r="F57" s="1506"/>
      <c r="G57" s="1506"/>
      <c r="H57" s="1506"/>
      <c r="I57" s="1506"/>
      <c r="J57" s="1506"/>
      <c r="K57" s="1506"/>
    </row>
    <row r="58" spans="2:11">
      <c r="B58" s="1506"/>
      <c r="C58" s="1506"/>
      <c r="D58" s="1506"/>
      <c r="E58" s="1506"/>
      <c r="F58" s="1506"/>
      <c r="G58" s="1506"/>
      <c r="H58" s="1506"/>
      <c r="I58" s="1506"/>
      <c r="J58" s="1506"/>
      <c r="K58" s="1506"/>
    </row>
    <row r="59" spans="2:11" ht="114.75" customHeight="1">
      <c r="B59" s="1506"/>
      <c r="C59" s="1506"/>
      <c r="D59" s="1506"/>
      <c r="E59" s="1506"/>
      <c r="F59" s="1506"/>
      <c r="G59" s="1506"/>
      <c r="H59" s="1506"/>
      <c r="I59" s="1506"/>
      <c r="J59" s="1506"/>
      <c r="K59" s="1506"/>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zoomScaleNormal="100" zoomScaleSheetLayoutView="100" workbookViewId="0">
      <selection activeCell="P35" sqref="P35"/>
    </sheetView>
  </sheetViews>
  <sheetFormatPr defaultRowHeight="13.5"/>
  <cols>
    <col min="1" max="16384" width="9" style="93"/>
  </cols>
  <sheetData>
    <row r="1" spans="1:10" ht="18.75" customHeight="1">
      <c r="A1" s="1512" t="s">
        <v>993</v>
      </c>
      <c r="B1" s="1512"/>
      <c r="C1" s="1512"/>
      <c r="D1" s="1512"/>
      <c r="E1" s="1512"/>
      <c r="F1" s="1512"/>
      <c r="G1" s="1512"/>
      <c r="H1" s="1512"/>
      <c r="I1" s="1512"/>
      <c r="J1" s="1512"/>
    </row>
    <row r="2" spans="1:10">
      <c r="A2" s="1512"/>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row r="32" spans="1:10">
      <c r="A32" s="1512"/>
      <c r="B32" s="1512"/>
      <c r="C32" s="1512"/>
      <c r="D32" s="1512"/>
      <c r="E32" s="1512"/>
      <c r="F32" s="1512"/>
      <c r="G32" s="1512"/>
      <c r="H32" s="1512"/>
      <c r="I32" s="1512"/>
      <c r="J32" s="1512"/>
    </row>
    <row r="33" spans="1:10">
      <c r="A33" s="1512"/>
      <c r="B33" s="1512"/>
      <c r="C33" s="1512"/>
      <c r="D33" s="1512"/>
      <c r="E33" s="1512"/>
      <c r="F33" s="1512"/>
      <c r="G33" s="1512"/>
      <c r="H33" s="1512"/>
      <c r="I33" s="1512"/>
      <c r="J33" s="1512"/>
    </row>
    <row r="34" spans="1:10">
      <c r="A34" s="1512"/>
      <c r="B34" s="1512"/>
      <c r="C34" s="1512"/>
      <c r="D34" s="1512"/>
      <c r="E34" s="1512"/>
      <c r="F34" s="1512"/>
      <c r="G34" s="1512"/>
      <c r="H34" s="1512"/>
      <c r="I34" s="1512"/>
      <c r="J34" s="1512"/>
    </row>
    <row r="35" spans="1:10">
      <c r="A35" s="1512"/>
      <c r="B35" s="1512"/>
      <c r="C35" s="1512"/>
      <c r="D35" s="1512"/>
      <c r="E35" s="1512"/>
      <c r="F35" s="1512"/>
      <c r="G35" s="1512"/>
      <c r="H35" s="1512"/>
      <c r="I35" s="1512"/>
      <c r="J35" s="1512"/>
    </row>
    <row r="36" spans="1:10">
      <c r="A36" s="1512"/>
      <c r="B36" s="1512"/>
      <c r="C36" s="1512"/>
      <c r="D36" s="1512"/>
      <c r="E36" s="1512"/>
      <c r="F36" s="1512"/>
      <c r="G36" s="1512"/>
      <c r="H36" s="1512"/>
      <c r="I36" s="1512"/>
      <c r="J36" s="1512"/>
    </row>
    <row r="37" spans="1:10">
      <c r="A37" s="1512"/>
      <c r="B37" s="1512"/>
      <c r="C37" s="1512"/>
      <c r="D37" s="1512"/>
      <c r="E37" s="1512"/>
      <c r="F37" s="1512"/>
      <c r="G37" s="1512"/>
      <c r="H37" s="1512"/>
      <c r="I37" s="1512"/>
      <c r="J37" s="1512"/>
    </row>
    <row r="38" spans="1:10" ht="72.75" customHeight="1">
      <c r="A38" s="1512"/>
      <c r="B38" s="1512"/>
      <c r="C38" s="1512"/>
      <c r="D38" s="1512"/>
      <c r="E38" s="1512"/>
      <c r="F38" s="1512"/>
      <c r="G38" s="1512"/>
      <c r="H38" s="1512"/>
      <c r="I38" s="1512"/>
      <c r="J38" s="1512"/>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CA98-802B-4DFD-B27F-104463CAA4F9}">
  <dimension ref="B2:L34"/>
  <sheetViews>
    <sheetView view="pageBreakPreview" zoomScale="70" zoomScaleNormal="100" zoomScaleSheetLayoutView="70" workbookViewId="0">
      <selection activeCell="F37" sqref="F37"/>
    </sheetView>
  </sheetViews>
  <sheetFormatPr defaultRowHeight="13.5"/>
  <cols>
    <col min="1" max="1" width="1.625" style="372" customWidth="1"/>
    <col min="2" max="2" width="33.75" style="372" customWidth="1"/>
    <col min="3" max="11" width="16.625" style="372" customWidth="1"/>
    <col min="12" max="12" width="16.5" style="372" customWidth="1"/>
    <col min="13" max="13" width="1.625" style="372" customWidth="1"/>
    <col min="14" max="16384" width="9" style="372"/>
  </cols>
  <sheetData>
    <row r="2" spans="2:12" ht="20.100000000000001" customHeight="1">
      <c r="B2" s="206" t="s">
        <v>501</v>
      </c>
    </row>
    <row r="3" spans="2:12" ht="20.100000000000001" customHeight="1" thickBot="1">
      <c r="I3" s="131" t="str">
        <f>"都道府県・市区町村名："&amp;様式第３号!AM5&amp;様式第３号!AM7</f>
        <v>都道府県・市区町村名：石川県</v>
      </c>
      <c r="J3" s="131"/>
      <c r="K3" s="131"/>
      <c r="L3" s="131"/>
    </row>
    <row r="4" spans="2:12" ht="20.100000000000001" customHeight="1" thickBot="1">
      <c r="I4" s="207" t="s">
        <v>502</v>
      </c>
      <c r="J4" s="1513" t="str">
        <f>SUBSTITUTE(様式第３号!AV6,"部（局）課名","")</f>
        <v>　　　　　部　　　　　課　　　　　</v>
      </c>
      <c r="K4" s="1513"/>
      <c r="L4" s="1513"/>
    </row>
    <row r="5" spans="2:12" ht="20.100000000000001" customHeight="1" thickBot="1">
      <c r="I5" s="1513" t="str">
        <f>様式第３号!AT7</f>
        <v xml:space="preserve">担当者名
電話　　　　　　　　     　mail                    _　　　　　　　     　　　　　　　 </v>
      </c>
      <c r="J5" s="1513"/>
      <c r="K5" s="1513"/>
      <c r="L5" s="1513"/>
    </row>
    <row r="6" spans="2:12" ht="20.100000000000001" customHeight="1">
      <c r="B6" s="372" t="s">
        <v>503</v>
      </c>
    </row>
    <row r="7" spans="2:12" ht="15.75" customHeight="1">
      <c r="L7" s="208" t="s">
        <v>504</v>
      </c>
    </row>
    <row r="8" spans="2:12" ht="36.75" customHeight="1">
      <c r="B8" s="1514" t="s">
        <v>0</v>
      </c>
      <c r="C8" s="1515" t="s">
        <v>505</v>
      </c>
      <c r="D8" s="1516"/>
      <c r="E8" s="1517"/>
      <c r="F8" s="1518" t="s">
        <v>506</v>
      </c>
      <c r="G8" s="1514"/>
      <c r="H8" s="1514"/>
      <c r="I8" s="1518" t="s">
        <v>507</v>
      </c>
      <c r="J8" s="1514"/>
      <c r="K8" s="1514"/>
      <c r="L8" s="365" t="s">
        <v>508</v>
      </c>
    </row>
    <row r="9" spans="2:12" ht="20.100000000000001" customHeight="1">
      <c r="B9" s="1514"/>
      <c r="C9" s="270" t="s">
        <v>509</v>
      </c>
      <c r="D9" s="270" t="s">
        <v>510</v>
      </c>
      <c r="E9" s="270" t="s">
        <v>511</v>
      </c>
      <c r="F9" s="364" t="s">
        <v>509</v>
      </c>
      <c r="G9" s="364" t="s">
        <v>510</v>
      </c>
      <c r="H9" s="364" t="s">
        <v>511</v>
      </c>
      <c r="I9" s="364" t="s">
        <v>509</v>
      </c>
      <c r="J9" s="364" t="s">
        <v>510</v>
      </c>
      <c r="K9" s="364" t="s">
        <v>511</v>
      </c>
      <c r="L9" s="364" t="s">
        <v>512</v>
      </c>
    </row>
    <row r="10" spans="2:12" ht="20.100000000000001" customHeight="1">
      <c r="B10" s="368" t="s">
        <v>513</v>
      </c>
      <c r="C10" s="272"/>
      <c r="D10" s="272"/>
      <c r="E10" s="273" t="str">
        <f>IFERROR(D10/C10,"")</f>
        <v/>
      </c>
      <c r="F10" s="272"/>
      <c r="G10" s="272"/>
      <c r="H10" s="273" t="str">
        <f>IFERROR(G10/F10,"")</f>
        <v/>
      </c>
      <c r="I10" s="272"/>
      <c r="J10" s="272"/>
      <c r="K10" s="273" t="str">
        <f>IFERROR(J10/I10,"")</f>
        <v/>
      </c>
      <c r="L10" s="272"/>
    </row>
    <row r="11" spans="2:12" ht="20.100000000000001" customHeight="1">
      <c r="B11" s="368" t="s">
        <v>514</v>
      </c>
      <c r="C11" s="272"/>
      <c r="D11" s="272"/>
      <c r="E11" s="273" t="str">
        <f t="shared" ref="E11:E14" si="0">IFERROR(D11/C11,"")</f>
        <v/>
      </c>
      <c r="F11" s="272"/>
      <c r="G11" s="272"/>
      <c r="H11" s="273" t="str">
        <f t="shared" ref="H11:H14" si="1">IFERROR(G11/F11,"")</f>
        <v/>
      </c>
      <c r="I11" s="272"/>
      <c r="J11" s="272"/>
      <c r="K11" s="273" t="str">
        <f t="shared" ref="K11:K14" si="2">IFERROR(J11/I11,"")</f>
        <v/>
      </c>
      <c r="L11" s="272"/>
    </row>
    <row r="12" spans="2:12" ht="20.100000000000001" customHeight="1">
      <c r="B12" s="368" t="s">
        <v>515</v>
      </c>
      <c r="C12" s="272"/>
      <c r="D12" s="272"/>
      <c r="E12" s="273" t="str">
        <f t="shared" si="0"/>
        <v/>
      </c>
      <c r="F12" s="272"/>
      <c r="G12" s="272"/>
      <c r="H12" s="273" t="str">
        <f t="shared" si="1"/>
        <v/>
      </c>
      <c r="I12" s="272"/>
      <c r="J12" s="272"/>
      <c r="K12" s="273" t="str">
        <f t="shared" si="2"/>
        <v/>
      </c>
      <c r="L12" s="272"/>
    </row>
    <row r="13" spans="2:12" ht="20.100000000000001" customHeight="1">
      <c r="B13" s="368" t="s">
        <v>516</v>
      </c>
      <c r="C13" s="272"/>
      <c r="D13" s="272"/>
      <c r="E13" s="273" t="str">
        <f t="shared" si="0"/>
        <v/>
      </c>
      <c r="F13" s="272"/>
      <c r="G13" s="272"/>
      <c r="H13" s="273" t="str">
        <f t="shared" si="1"/>
        <v/>
      </c>
      <c r="I13" s="272"/>
      <c r="J13" s="272"/>
      <c r="K13" s="273" t="str">
        <f t="shared" si="2"/>
        <v/>
      </c>
      <c r="L13" s="272"/>
    </row>
    <row r="14" spans="2:12" ht="20.100000000000001" customHeight="1">
      <c r="B14" s="368" t="s">
        <v>517</v>
      </c>
      <c r="C14" s="272"/>
      <c r="D14" s="272"/>
      <c r="E14" s="273" t="str">
        <f t="shared" si="0"/>
        <v/>
      </c>
      <c r="F14" s="272"/>
      <c r="G14" s="272"/>
      <c r="H14" s="273" t="str">
        <f t="shared" si="1"/>
        <v/>
      </c>
      <c r="I14" s="272"/>
      <c r="J14" s="272"/>
      <c r="K14" s="273" t="str">
        <f t="shared" si="2"/>
        <v/>
      </c>
      <c r="L14" s="272"/>
    </row>
    <row r="15" spans="2:12" ht="30" customHeight="1">
      <c r="B15" s="372" t="s">
        <v>518</v>
      </c>
      <c r="C15" s="208"/>
      <c r="D15" s="208"/>
      <c r="E15" s="208"/>
      <c r="F15" s="208"/>
      <c r="G15" s="208"/>
      <c r="H15" s="208"/>
      <c r="I15" s="208"/>
      <c r="J15" s="208"/>
      <c r="K15" s="208"/>
      <c r="L15" s="208"/>
    </row>
    <row r="16" spans="2:12" ht="17.25" customHeight="1">
      <c r="C16" s="208"/>
      <c r="D16" s="208"/>
      <c r="E16" s="208"/>
      <c r="F16" s="208"/>
      <c r="G16" s="208"/>
      <c r="H16" s="208"/>
      <c r="I16" s="208"/>
      <c r="J16" s="208"/>
      <c r="K16" s="208"/>
      <c r="L16" s="208"/>
    </row>
    <row r="17" spans="2:12" ht="20.100000000000001" customHeight="1">
      <c r="B17" s="379" t="s">
        <v>1068</v>
      </c>
      <c r="C17" s="380"/>
      <c r="D17" s="380"/>
      <c r="E17" s="381" t="s">
        <v>520</v>
      </c>
      <c r="F17" s="380"/>
      <c r="G17" s="380"/>
      <c r="H17" s="380"/>
      <c r="I17" s="380"/>
      <c r="J17" s="380"/>
      <c r="K17" s="380"/>
      <c r="L17" s="380"/>
    </row>
    <row r="18" spans="2:12" ht="35.25" customHeight="1">
      <c r="B18" s="380"/>
      <c r="C18" s="382" t="s">
        <v>505</v>
      </c>
      <c r="D18" s="382" t="s">
        <v>521</v>
      </c>
      <c r="E18" s="382" t="s">
        <v>522</v>
      </c>
      <c r="F18" s="210" t="s">
        <v>1069</v>
      </c>
      <c r="G18" s="210"/>
      <c r="H18" s="210"/>
      <c r="I18" s="210"/>
      <c r="J18" s="210"/>
      <c r="K18" s="210"/>
      <c r="L18" s="210"/>
    </row>
    <row r="19" spans="2:12" ht="40.5" customHeight="1">
      <c r="B19" s="380"/>
      <c r="C19" s="274"/>
      <c r="D19" s="274"/>
      <c r="E19" s="274" t="s">
        <v>524</v>
      </c>
      <c r="F19" s="1520" t="s">
        <v>1070</v>
      </c>
      <c r="G19" s="1521"/>
      <c r="H19" s="1521"/>
      <c r="I19" s="1521"/>
      <c r="J19" s="1521"/>
      <c r="K19" s="1521"/>
      <c r="L19" s="1521"/>
    </row>
    <row r="20" spans="2:12" ht="20.100000000000001" customHeight="1"/>
    <row r="21" spans="2:12" ht="20.100000000000001" customHeight="1">
      <c r="B21" s="372" t="s">
        <v>526</v>
      </c>
    </row>
    <row r="22" spans="2:12" ht="15" customHeight="1"/>
    <row r="23" spans="2:12" ht="35.25" customHeight="1">
      <c r="B23" s="368"/>
      <c r="C23" s="365" t="s">
        <v>505</v>
      </c>
      <c r="D23" s="365" t="s">
        <v>521</v>
      </c>
      <c r="E23" s="365" t="s">
        <v>522</v>
      </c>
      <c r="F23" s="1514" t="s">
        <v>527</v>
      </c>
      <c r="G23" s="1514"/>
    </row>
    <row r="24" spans="2:12" ht="23.1" customHeight="1">
      <c r="B24" s="368" t="s">
        <v>528</v>
      </c>
      <c r="C24" s="368"/>
      <c r="D24" s="368"/>
      <c r="E24" s="368"/>
      <c r="F24" s="1519"/>
      <c r="G24" s="1519"/>
    </row>
    <row r="25" spans="2:12" ht="23.1" customHeight="1">
      <c r="B25" s="368" t="s">
        <v>529</v>
      </c>
      <c r="C25" s="368"/>
      <c r="D25" s="368"/>
      <c r="E25" s="368"/>
      <c r="F25" s="1519"/>
      <c r="G25" s="1519"/>
    </row>
    <row r="26" spans="2:12" ht="23.1" customHeight="1">
      <c r="B26" s="368" t="s">
        <v>530</v>
      </c>
      <c r="C26" s="368"/>
      <c r="D26" s="368"/>
      <c r="E26" s="368"/>
      <c r="F26" s="1519"/>
      <c r="G26" s="1519"/>
    </row>
    <row r="27" spans="2:12" ht="23.1" customHeight="1">
      <c r="B27" s="368" t="s">
        <v>531</v>
      </c>
      <c r="C27" s="368"/>
      <c r="D27" s="368"/>
      <c r="E27" s="368"/>
      <c r="F27" s="1519"/>
      <c r="G27" s="1519"/>
    </row>
    <row r="28" spans="2:12" ht="23.1" customHeight="1">
      <c r="B28" s="368" t="s">
        <v>532</v>
      </c>
      <c r="C28" s="368"/>
      <c r="D28" s="368"/>
      <c r="E28" s="368"/>
      <c r="F28" s="1519"/>
      <c r="G28" s="1519"/>
    </row>
    <row r="29" spans="2:12" ht="20.100000000000001" customHeight="1"/>
    <row r="30" spans="2:12" ht="20.100000000000001" customHeight="1">
      <c r="B30" s="372" t="s">
        <v>533</v>
      </c>
    </row>
    <row r="31" spans="2:12" ht="20.100000000000001" customHeight="1">
      <c r="B31" s="372" t="s">
        <v>534</v>
      </c>
    </row>
    <row r="32" spans="2:12" ht="20.100000000000001" customHeight="1">
      <c r="B32" s="372" t="s">
        <v>535</v>
      </c>
    </row>
    <row r="33" ht="20.100000000000001" customHeight="1"/>
    <row r="34" ht="20.100000000000001" customHeight="1"/>
  </sheetData>
  <mergeCells count="13">
    <mergeCell ref="F28:G28"/>
    <mergeCell ref="F19:L19"/>
    <mergeCell ref="F23:G23"/>
    <mergeCell ref="F24:G24"/>
    <mergeCell ref="F25:G25"/>
    <mergeCell ref="F26:G26"/>
    <mergeCell ref="F27:G27"/>
    <mergeCell ref="J4:L4"/>
    <mergeCell ref="I5:L5"/>
    <mergeCell ref="B8:B9"/>
    <mergeCell ref="C8:E8"/>
    <mergeCell ref="F8:H8"/>
    <mergeCell ref="I8:K8"/>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view="pageBreakPreview" zoomScale="85" zoomScaleNormal="100" zoomScaleSheetLayoutView="85" workbookViewId="0">
      <selection activeCell="I32" sqref="I32"/>
    </sheetView>
  </sheetViews>
  <sheetFormatPr defaultRowHeight="13.5"/>
  <cols>
    <col min="1" max="1" width="1.625" style="130" customWidth="1"/>
    <col min="2" max="2" width="33.75" style="130" customWidth="1"/>
    <col min="3" max="11" width="16.625" style="130" customWidth="1"/>
    <col min="12" max="12" width="16.5" style="130" customWidth="1"/>
    <col min="13" max="13" width="1.625" style="130" customWidth="1"/>
    <col min="14" max="16384" width="9" style="130"/>
  </cols>
  <sheetData>
    <row r="2" spans="2:12" ht="20.100000000000001" customHeight="1">
      <c r="B2" s="206" t="s">
        <v>501</v>
      </c>
    </row>
    <row r="3" spans="2:12" ht="20.100000000000001" customHeight="1" thickBot="1">
      <c r="I3" s="131" t="str">
        <f>"都道府県・市区町村名："&amp;様式第３号!AM5&amp;様式第３号!AM7</f>
        <v>都道府県・市区町村名：石川県</v>
      </c>
      <c r="J3" s="131"/>
      <c r="K3" s="131"/>
      <c r="L3" s="131"/>
    </row>
    <row r="4" spans="2:12" ht="20.100000000000001" customHeight="1" thickBot="1">
      <c r="I4" s="207" t="s">
        <v>502</v>
      </c>
      <c r="J4" s="1513" t="str">
        <f>SUBSTITUTE(様式第３号!AV6,"部（局）課名","")</f>
        <v>　　　　　部　　　　　課　　　　　</v>
      </c>
      <c r="K4" s="1513"/>
      <c r="L4" s="1513"/>
    </row>
    <row r="5" spans="2:12" ht="20.100000000000001" customHeight="1" thickBot="1">
      <c r="I5" s="1513" t="str">
        <f>様式第３号!AT7</f>
        <v xml:space="preserve">担当者名
電話　　　　　　　　     　mail                    _　　　　　　　     　　　　　　　 </v>
      </c>
      <c r="J5" s="1513"/>
      <c r="K5" s="1513"/>
      <c r="L5" s="1513"/>
    </row>
    <row r="6" spans="2:12" ht="20.100000000000001" customHeight="1">
      <c r="B6" s="130" t="s">
        <v>503</v>
      </c>
    </row>
    <row r="7" spans="2:12" ht="15.75" customHeight="1">
      <c r="L7" s="208" t="s">
        <v>504</v>
      </c>
    </row>
    <row r="8" spans="2:12" ht="36.75" customHeight="1">
      <c r="B8" s="1514" t="s">
        <v>0</v>
      </c>
      <c r="C8" s="1515" t="s">
        <v>505</v>
      </c>
      <c r="D8" s="1516"/>
      <c r="E8" s="1517"/>
      <c r="F8" s="1518" t="s">
        <v>506</v>
      </c>
      <c r="G8" s="1514"/>
      <c r="H8" s="1514"/>
      <c r="I8" s="1518" t="s">
        <v>507</v>
      </c>
      <c r="J8" s="1514"/>
      <c r="K8" s="1514"/>
      <c r="L8" s="269" t="s">
        <v>508</v>
      </c>
    </row>
    <row r="9" spans="2:12" ht="20.100000000000001" customHeight="1">
      <c r="B9" s="1514"/>
      <c r="C9" s="270" t="s">
        <v>509</v>
      </c>
      <c r="D9" s="270" t="s">
        <v>510</v>
      </c>
      <c r="E9" s="270" t="s">
        <v>511</v>
      </c>
      <c r="F9" s="268" t="s">
        <v>509</v>
      </c>
      <c r="G9" s="268" t="s">
        <v>510</v>
      </c>
      <c r="H9" s="268" t="s">
        <v>511</v>
      </c>
      <c r="I9" s="268" t="s">
        <v>509</v>
      </c>
      <c r="J9" s="268" t="s">
        <v>510</v>
      </c>
      <c r="K9" s="268" t="s">
        <v>511</v>
      </c>
      <c r="L9" s="268" t="s">
        <v>512</v>
      </c>
    </row>
    <row r="10" spans="2:12" ht="20.100000000000001" customHeight="1">
      <c r="B10" s="271" t="s">
        <v>513</v>
      </c>
      <c r="C10" s="272"/>
      <c r="D10" s="272"/>
      <c r="E10" s="273" t="str">
        <f>IFERROR(D10/C10,"")</f>
        <v/>
      </c>
      <c r="F10" s="272"/>
      <c r="G10" s="272"/>
      <c r="H10" s="273" t="str">
        <f>IFERROR(G10/F10,"")</f>
        <v/>
      </c>
      <c r="I10" s="272"/>
      <c r="J10" s="272"/>
      <c r="K10" s="273" t="str">
        <f>IFERROR(J10/I10,"")</f>
        <v/>
      </c>
      <c r="L10" s="272"/>
    </row>
    <row r="11" spans="2:12" ht="20.100000000000001" customHeight="1">
      <c r="B11" s="271" t="s">
        <v>514</v>
      </c>
      <c r="C11" s="272"/>
      <c r="D11" s="272"/>
      <c r="E11" s="273" t="str">
        <f t="shared" ref="E11:E14" si="0">IFERROR(D11/C11,"")</f>
        <v/>
      </c>
      <c r="F11" s="272"/>
      <c r="G11" s="272"/>
      <c r="H11" s="273" t="str">
        <f t="shared" ref="H11:H14" si="1">IFERROR(G11/F11,"")</f>
        <v/>
      </c>
      <c r="I11" s="272"/>
      <c r="J11" s="272"/>
      <c r="K11" s="273" t="str">
        <f t="shared" ref="K11:K14" si="2">IFERROR(J11/I11,"")</f>
        <v/>
      </c>
      <c r="L11" s="272"/>
    </row>
    <row r="12" spans="2:12" ht="20.100000000000001" customHeight="1">
      <c r="B12" s="271" t="s">
        <v>515</v>
      </c>
      <c r="C12" s="272"/>
      <c r="D12" s="272"/>
      <c r="E12" s="273" t="str">
        <f t="shared" si="0"/>
        <v/>
      </c>
      <c r="F12" s="272"/>
      <c r="G12" s="272"/>
      <c r="H12" s="273" t="str">
        <f t="shared" si="1"/>
        <v/>
      </c>
      <c r="I12" s="272"/>
      <c r="J12" s="272"/>
      <c r="K12" s="273" t="str">
        <f t="shared" si="2"/>
        <v/>
      </c>
      <c r="L12" s="272"/>
    </row>
    <row r="13" spans="2:12" ht="20.100000000000001" customHeight="1">
      <c r="B13" s="271" t="s">
        <v>516</v>
      </c>
      <c r="C13" s="272"/>
      <c r="D13" s="272"/>
      <c r="E13" s="273" t="str">
        <f t="shared" si="0"/>
        <v/>
      </c>
      <c r="F13" s="272"/>
      <c r="G13" s="272"/>
      <c r="H13" s="273" t="str">
        <f t="shared" si="1"/>
        <v/>
      </c>
      <c r="I13" s="272"/>
      <c r="J13" s="272"/>
      <c r="K13" s="273" t="str">
        <f t="shared" si="2"/>
        <v/>
      </c>
      <c r="L13" s="272"/>
    </row>
    <row r="14" spans="2:12" ht="20.100000000000001" customHeight="1">
      <c r="B14" s="271" t="s">
        <v>517</v>
      </c>
      <c r="C14" s="272"/>
      <c r="D14" s="272"/>
      <c r="E14" s="273" t="str">
        <f t="shared" si="0"/>
        <v/>
      </c>
      <c r="F14" s="272"/>
      <c r="G14" s="272"/>
      <c r="H14" s="273" t="str">
        <f t="shared" si="1"/>
        <v/>
      </c>
      <c r="I14" s="272"/>
      <c r="J14" s="272"/>
      <c r="K14" s="273" t="str">
        <f t="shared" si="2"/>
        <v/>
      </c>
      <c r="L14" s="272"/>
    </row>
    <row r="15" spans="2:12" ht="30" customHeight="1">
      <c r="B15" s="130" t="s">
        <v>518</v>
      </c>
      <c r="C15" s="208"/>
      <c r="D15" s="208"/>
      <c r="E15" s="208"/>
      <c r="F15" s="208"/>
      <c r="G15" s="208"/>
      <c r="H15" s="208"/>
      <c r="I15" s="208"/>
      <c r="J15" s="208"/>
      <c r="K15" s="208"/>
      <c r="L15" s="208"/>
    </row>
    <row r="16" spans="2:12" ht="17.25" customHeight="1">
      <c r="C16" s="208"/>
      <c r="D16" s="208"/>
      <c r="E16" s="208"/>
      <c r="F16" s="208"/>
      <c r="G16" s="208"/>
      <c r="H16" s="208"/>
      <c r="I16" s="208"/>
      <c r="J16" s="208"/>
      <c r="K16" s="208"/>
      <c r="L16" s="208"/>
    </row>
    <row r="17" spans="2:12" ht="20.100000000000001" customHeight="1">
      <c r="B17" s="209" t="s">
        <v>519</v>
      </c>
      <c r="E17" s="208" t="s">
        <v>520</v>
      </c>
    </row>
    <row r="18" spans="2:12" ht="35.25" customHeight="1">
      <c r="C18" s="269" t="s">
        <v>505</v>
      </c>
      <c r="D18" s="269" t="s">
        <v>521</v>
      </c>
      <c r="E18" s="269" t="s">
        <v>522</v>
      </c>
      <c r="F18" s="210" t="s">
        <v>523</v>
      </c>
      <c r="G18" s="210"/>
      <c r="H18" s="210"/>
      <c r="I18" s="210"/>
      <c r="J18" s="210"/>
      <c r="K18" s="210"/>
      <c r="L18" s="210"/>
    </row>
    <row r="19" spans="2:12" ht="40.5" customHeight="1">
      <c r="C19" s="274"/>
      <c r="D19" s="274"/>
      <c r="E19" s="274" t="s">
        <v>524</v>
      </c>
      <c r="F19" s="1520" t="s">
        <v>525</v>
      </c>
      <c r="G19" s="1521"/>
      <c r="H19" s="1521"/>
      <c r="I19" s="1521"/>
      <c r="J19" s="1521"/>
      <c r="K19" s="1521"/>
      <c r="L19" s="1521"/>
    </row>
    <row r="20" spans="2:12" ht="20.100000000000001" customHeight="1"/>
    <row r="21" spans="2:12" ht="20.100000000000001" customHeight="1">
      <c r="B21" s="130" t="s">
        <v>526</v>
      </c>
    </row>
    <row r="22" spans="2:12" ht="15" customHeight="1"/>
    <row r="23" spans="2:12" ht="35.25" customHeight="1">
      <c r="B23" s="271"/>
      <c r="C23" s="269" t="s">
        <v>505</v>
      </c>
      <c r="D23" s="269" t="s">
        <v>521</v>
      </c>
      <c r="E23" s="269" t="s">
        <v>522</v>
      </c>
      <c r="F23" s="1514" t="s">
        <v>527</v>
      </c>
      <c r="G23" s="1514"/>
    </row>
    <row r="24" spans="2:12" ht="23.1" customHeight="1">
      <c r="B24" s="271" t="s">
        <v>528</v>
      </c>
      <c r="C24" s="271"/>
      <c r="D24" s="271"/>
      <c r="E24" s="271"/>
      <c r="F24" s="1519"/>
      <c r="G24" s="1519"/>
    </row>
    <row r="25" spans="2:12" ht="23.1" customHeight="1">
      <c r="B25" s="271" t="s">
        <v>529</v>
      </c>
      <c r="C25" s="271"/>
      <c r="D25" s="271"/>
      <c r="E25" s="271"/>
      <c r="F25" s="1519"/>
      <c r="G25" s="1519"/>
    </row>
    <row r="26" spans="2:12" ht="23.1" customHeight="1">
      <c r="B26" s="271" t="s">
        <v>530</v>
      </c>
      <c r="C26" s="271"/>
      <c r="D26" s="271"/>
      <c r="E26" s="271"/>
      <c r="F26" s="1519"/>
      <c r="G26" s="1519"/>
    </row>
    <row r="27" spans="2:12" ht="23.1" customHeight="1">
      <c r="B27" s="271" t="s">
        <v>531</v>
      </c>
      <c r="C27" s="271"/>
      <c r="D27" s="271"/>
      <c r="E27" s="271"/>
      <c r="F27" s="1519"/>
      <c r="G27" s="1519"/>
    </row>
    <row r="28" spans="2:12" ht="23.1" customHeight="1">
      <c r="B28" s="271" t="s">
        <v>532</v>
      </c>
      <c r="C28" s="271"/>
      <c r="D28" s="271"/>
      <c r="E28" s="271"/>
      <c r="F28" s="1519"/>
      <c r="G28" s="1519"/>
    </row>
    <row r="29" spans="2:12" ht="20.100000000000001" customHeight="1"/>
    <row r="30" spans="2:12" ht="20.100000000000001" customHeight="1">
      <c r="B30" s="130" t="s">
        <v>533</v>
      </c>
    </row>
    <row r="31" spans="2:12" ht="20.100000000000001" customHeight="1">
      <c r="B31" s="130" t="s">
        <v>534</v>
      </c>
    </row>
    <row r="32" spans="2:12" ht="20.100000000000001" customHeight="1">
      <c r="B32" s="130" t="s">
        <v>535</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view="pageBreakPreview" zoomScaleNormal="100" zoomScaleSheetLayoutView="100" workbookViewId="0">
      <selection activeCell="F20" sqref="F20"/>
    </sheetView>
  </sheetViews>
  <sheetFormatPr defaultRowHeight="13.5"/>
  <cols>
    <col min="1" max="10" width="10.625" style="94" customWidth="1"/>
    <col min="11" max="16384" width="9" style="94"/>
  </cols>
  <sheetData>
    <row r="1" spans="1:10" ht="18" customHeight="1">
      <c r="A1" s="94" t="s">
        <v>536</v>
      </c>
    </row>
    <row r="2" spans="1:10" ht="18" customHeight="1"/>
    <row r="3" spans="1:10" ht="21">
      <c r="A3" s="1492" t="s">
        <v>537</v>
      </c>
      <c r="B3" s="1492"/>
      <c r="C3" s="1492"/>
      <c r="D3" s="1492"/>
      <c r="E3" s="1492"/>
      <c r="F3" s="1492"/>
      <c r="G3" s="1492"/>
      <c r="H3" s="1492"/>
      <c r="I3" s="1492"/>
      <c r="J3" s="1492"/>
    </row>
    <row r="4" spans="1:10" ht="18" customHeight="1">
      <c r="G4" s="94" t="s">
        <v>421</v>
      </c>
      <c r="I4" s="94" t="str">
        <f>様式第３号!AM5&amp;様式第３号!AM7</f>
        <v>石川県</v>
      </c>
    </row>
    <row r="5" spans="1:10" ht="18" customHeight="1"/>
    <row r="6" spans="1:10" ht="66.75" customHeight="1">
      <c r="B6" s="1506" t="s">
        <v>538</v>
      </c>
      <c r="C6" s="1506"/>
      <c r="D6" s="1506"/>
      <c r="E6" s="1506"/>
      <c r="F6" s="1506"/>
      <c r="G6" s="1506"/>
      <c r="H6" s="1506"/>
      <c r="I6" s="1506"/>
    </row>
    <row r="7" spans="1:10" ht="18" customHeight="1"/>
    <row r="8" spans="1:10" ht="18" customHeight="1">
      <c r="B8" s="125" t="s">
        <v>539</v>
      </c>
    </row>
    <row r="9" spans="1:10" ht="18" customHeight="1">
      <c r="C9" s="94" t="s">
        <v>540</v>
      </c>
    </row>
    <row r="10" spans="1:10" ht="18" customHeight="1">
      <c r="C10" s="94" t="s">
        <v>541</v>
      </c>
    </row>
    <row r="11" spans="1:10" ht="18" customHeight="1"/>
    <row r="12" spans="1:10" ht="18" customHeight="1">
      <c r="B12" s="125" t="s">
        <v>542</v>
      </c>
    </row>
    <row r="13" spans="1:10" ht="18" customHeight="1">
      <c r="B13" s="94" t="s">
        <v>543</v>
      </c>
    </row>
    <row r="14" spans="1:10" ht="18" customHeight="1">
      <c r="B14" s="94" t="s">
        <v>544</v>
      </c>
    </row>
    <row r="15" spans="1:10" ht="113.1" customHeight="1">
      <c r="B15" s="1525"/>
      <c r="C15" s="1526"/>
      <c r="D15" s="1526"/>
      <c r="E15" s="1526"/>
      <c r="F15" s="1526"/>
      <c r="G15" s="1526"/>
      <c r="H15" s="1526"/>
      <c r="I15" s="1527"/>
      <c r="J15" s="95"/>
    </row>
    <row r="16" spans="1:10" ht="18" customHeight="1">
      <c r="B16" s="126"/>
      <c r="C16" s="126"/>
      <c r="D16" s="126"/>
      <c r="E16" s="126"/>
      <c r="F16" s="126"/>
      <c r="G16" s="126"/>
      <c r="H16" s="126"/>
      <c r="I16" s="126"/>
      <c r="J16" s="95"/>
    </row>
    <row r="17" spans="2:10" ht="18" customHeight="1">
      <c r="B17" s="94" t="s">
        <v>545</v>
      </c>
    </row>
    <row r="18" spans="2:10" ht="113.1" customHeight="1">
      <c r="B18" s="1522" t="s">
        <v>546</v>
      </c>
      <c r="C18" s="1523"/>
      <c r="D18" s="1523"/>
      <c r="E18" s="1523"/>
      <c r="F18" s="1523"/>
      <c r="G18" s="1523"/>
      <c r="H18" s="1523"/>
      <c r="I18" s="1523"/>
      <c r="J18" s="127"/>
    </row>
    <row r="19" spans="2:10" ht="18" customHeight="1">
      <c r="B19" s="128"/>
      <c r="C19" s="128"/>
      <c r="D19" s="128"/>
      <c r="E19" s="128"/>
      <c r="F19" s="128"/>
      <c r="G19" s="128"/>
      <c r="H19" s="128"/>
      <c r="I19" s="128"/>
      <c r="J19" s="129"/>
    </row>
    <row r="20" spans="2:10" ht="18" customHeight="1">
      <c r="B20" s="94" t="s">
        <v>547</v>
      </c>
    </row>
    <row r="21" spans="2:10" ht="42.75" customHeight="1">
      <c r="B21" s="1528" t="s">
        <v>548</v>
      </c>
      <c r="C21" s="1528"/>
      <c r="D21" s="1528"/>
      <c r="E21" s="1528"/>
      <c r="F21" s="1528"/>
      <c r="G21" s="1528"/>
      <c r="H21" s="1528"/>
      <c r="I21" s="1528"/>
    </row>
    <row r="22" spans="2:10" ht="113.1" customHeight="1">
      <c r="B22" s="1525"/>
      <c r="C22" s="1526"/>
      <c r="D22" s="1526"/>
      <c r="E22" s="1526"/>
      <c r="F22" s="1526"/>
      <c r="G22" s="1526"/>
      <c r="H22" s="1526"/>
      <c r="I22" s="1527"/>
      <c r="J22" s="95"/>
    </row>
    <row r="23" spans="2:10" ht="18" customHeight="1">
      <c r="B23" s="126"/>
      <c r="C23" s="126"/>
      <c r="D23" s="126"/>
      <c r="E23" s="126"/>
      <c r="F23" s="126"/>
      <c r="G23" s="126"/>
      <c r="H23" s="126"/>
      <c r="I23" s="126"/>
      <c r="J23" s="95"/>
    </row>
    <row r="24" spans="2:10" ht="18" customHeight="1">
      <c r="B24" s="125" t="s">
        <v>549</v>
      </c>
    </row>
    <row r="25" spans="2:10" ht="18" customHeight="1">
      <c r="B25" s="94" t="s">
        <v>550</v>
      </c>
    </row>
    <row r="26" spans="2:10" ht="113.1" customHeight="1">
      <c r="B26" s="1522" t="s">
        <v>551</v>
      </c>
      <c r="C26" s="1523"/>
      <c r="D26" s="1523"/>
      <c r="E26" s="1523"/>
      <c r="F26" s="1523"/>
      <c r="G26" s="1523"/>
      <c r="H26" s="1523"/>
      <c r="I26" s="1524"/>
      <c r="J26" s="95"/>
    </row>
    <row r="27" spans="2:10" ht="18" customHeight="1"/>
    <row r="28" spans="2:10" ht="18" customHeight="1">
      <c r="B28" s="125" t="s">
        <v>552</v>
      </c>
    </row>
    <row r="29" spans="2:10" ht="113.1" customHeight="1">
      <c r="B29" s="1522" t="s">
        <v>553</v>
      </c>
      <c r="C29" s="1523"/>
      <c r="D29" s="1523"/>
      <c r="E29" s="1523"/>
      <c r="F29" s="1523"/>
      <c r="G29" s="1523"/>
      <c r="H29" s="1523"/>
      <c r="I29" s="1524"/>
      <c r="J29" s="95"/>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view="pageBreakPreview" zoomScale="90" zoomScaleNormal="100" zoomScaleSheetLayoutView="90" workbookViewId="0">
      <selection activeCell="B4" sqref="B4:M4"/>
    </sheetView>
  </sheetViews>
  <sheetFormatPr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5" width="1.625" style="2" customWidth="1"/>
    <col min="16" max="16384" width="9" style="2"/>
  </cols>
  <sheetData>
    <row r="2" spans="2:70">
      <c r="B2" s="24" t="s">
        <v>554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2:70">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2:70" ht="17.25">
      <c r="B4" s="1541" t="s">
        <v>555</v>
      </c>
      <c r="C4" s="1541"/>
      <c r="D4" s="1541"/>
      <c r="E4" s="1541"/>
      <c r="F4" s="1541"/>
      <c r="G4" s="1541"/>
      <c r="H4" s="1541"/>
      <c r="I4" s="1541"/>
      <c r="J4" s="1541"/>
      <c r="K4" s="1541"/>
      <c r="L4" s="1541"/>
      <c r="M4" s="1541"/>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2:70"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2:70" ht="15" customHeight="1">
      <c r="B6" s="25"/>
      <c r="C6" s="25"/>
      <c r="D6" s="25"/>
      <c r="E6" s="25"/>
      <c r="F6" s="25"/>
      <c r="G6" s="25"/>
      <c r="H6" s="25"/>
      <c r="I6" s="26" t="str">
        <f>"都道府県・市区町村名"&amp;"　"&amp;様式第３号!AM5&amp;様式第３号!AM7</f>
        <v>都道府県・市区町村名　石川県</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row>
    <row r="7" spans="2:70"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row>
    <row r="8" spans="2:70" ht="15" customHeight="1">
      <c r="B8" s="1542" t="s">
        <v>0</v>
      </c>
      <c r="C8" s="1545" t="s">
        <v>556</v>
      </c>
      <c r="D8" s="1545" t="s">
        <v>4</v>
      </c>
      <c r="E8" s="1548" t="s">
        <v>7</v>
      </c>
      <c r="F8" s="29" t="s">
        <v>557</v>
      </c>
      <c r="G8" s="29" t="s">
        <v>558</v>
      </c>
      <c r="H8" s="29" t="s">
        <v>559</v>
      </c>
      <c r="I8" s="29" t="s">
        <v>560</v>
      </c>
      <c r="J8" s="29" t="s">
        <v>561</v>
      </c>
      <c r="K8" s="29" t="s">
        <v>562</v>
      </c>
      <c r="L8" s="29" t="s">
        <v>563</v>
      </c>
      <c r="M8" s="1551" t="s">
        <v>564</v>
      </c>
    </row>
    <row r="9" spans="2:70" ht="15" customHeight="1">
      <c r="B9" s="1543"/>
      <c r="C9" s="1546"/>
      <c r="D9" s="1546"/>
      <c r="E9" s="1549"/>
      <c r="F9" s="30" t="s">
        <v>565</v>
      </c>
      <c r="G9" s="30" t="s">
        <v>565</v>
      </c>
      <c r="H9" s="30" t="s">
        <v>565</v>
      </c>
      <c r="I9" s="30" t="s">
        <v>565</v>
      </c>
      <c r="J9" s="30" t="s">
        <v>565</v>
      </c>
      <c r="K9" s="30" t="s">
        <v>565</v>
      </c>
      <c r="L9" s="30" t="s">
        <v>565</v>
      </c>
      <c r="M9" s="1552"/>
    </row>
    <row r="10" spans="2:70" ht="15" customHeight="1">
      <c r="B10" s="1543"/>
      <c r="C10" s="1546"/>
      <c r="D10" s="1546"/>
      <c r="E10" s="1549"/>
      <c r="F10" s="31" t="s">
        <v>566</v>
      </c>
      <c r="G10" s="31" t="s">
        <v>566</v>
      </c>
      <c r="H10" s="31" t="s">
        <v>566</v>
      </c>
      <c r="I10" s="31" t="s">
        <v>566</v>
      </c>
      <c r="J10" s="31" t="s">
        <v>566</v>
      </c>
      <c r="K10" s="31" t="s">
        <v>566</v>
      </c>
      <c r="L10" s="31" t="s">
        <v>566</v>
      </c>
      <c r="M10" s="1552"/>
    </row>
    <row r="11" spans="2:70" ht="15" customHeight="1" thickBot="1">
      <c r="B11" s="1544"/>
      <c r="C11" s="1547"/>
      <c r="D11" s="1547"/>
      <c r="E11" s="1550"/>
      <c r="F11" s="32" t="s">
        <v>567</v>
      </c>
      <c r="G11" s="32" t="s">
        <v>567</v>
      </c>
      <c r="H11" s="32" t="s">
        <v>567</v>
      </c>
      <c r="I11" s="32" t="s">
        <v>567</v>
      </c>
      <c r="J11" s="32" t="s">
        <v>567</v>
      </c>
      <c r="K11" s="32" t="s">
        <v>567</v>
      </c>
      <c r="L11" s="32" t="s">
        <v>567</v>
      </c>
      <c r="M11" s="1553"/>
    </row>
    <row r="12" spans="2:70" ht="15" customHeight="1" thickTop="1">
      <c r="B12" s="1530">
        <f>様式第３号!P7</f>
        <v>0</v>
      </c>
      <c r="C12" s="1533">
        <f>様式第３号!H8</f>
        <v>0</v>
      </c>
      <c r="D12" s="1533" t="str">
        <f>様式第３号!AX8&amp;様式第３号!BB9</f>
        <v/>
      </c>
      <c r="E12" s="1533">
        <f>様式第３号!H10</f>
        <v>0</v>
      </c>
      <c r="F12" s="33"/>
      <c r="G12" s="33"/>
      <c r="H12" s="33"/>
      <c r="I12" s="33"/>
      <c r="J12" s="85"/>
      <c r="K12" s="33"/>
      <c r="L12" s="33"/>
      <c r="M12" s="1535"/>
    </row>
    <row r="13" spans="2:70" ht="15" customHeight="1">
      <c r="B13" s="1530"/>
      <c r="C13" s="1533"/>
      <c r="D13" s="1533"/>
      <c r="E13" s="1533"/>
      <c r="F13" s="36"/>
      <c r="G13" s="36"/>
      <c r="H13" s="36"/>
      <c r="I13" s="36"/>
      <c r="J13" s="86"/>
      <c r="K13" s="36"/>
      <c r="L13" s="36"/>
      <c r="M13" s="1535"/>
      <c r="P13" s="89"/>
    </row>
    <row r="14" spans="2:70" ht="15" customHeight="1">
      <c r="B14" s="1531"/>
      <c r="C14" s="1534"/>
      <c r="D14" s="1534"/>
      <c r="E14" s="1534"/>
      <c r="F14" s="38"/>
      <c r="G14" s="38"/>
      <c r="H14" s="38"/>
      <c r="I14" s="38"/>
      <c r="J14" s="53"/>
      <c r="K14" s="38"/>
      <c r="L14" s="38"/>
      <c r="M14" s="1536"/>
    </row>
    <row r="15" spans="2:70" ht="15" customHeight="1">
      <c r="B15" s="1529"/>
      <c r="C15" s="1532"/>
      <c r="D15" s="1532"/>
      <c r="E15" s="1532"/>
      <c r="F15" s="41"/>
      <c r="G15" s="41"/>
      <c r="H15" s="41"/>
      <c r="I15" s="41"/>
      <c r="J15" s="87"/>
      <c r="K15" s="41"/>
      <c r="L15" s="41"/>
      <c r="M15" s="1535"/>
    </row>
    <row r="16" spans="2:70" ht="15" customHeight="1">
      <c r="B16" s="1530"/>
      <c r="C16" s="1533"/>
      <c r="D16" s="1533"/>
      <c r="E16" s="1533"/>
      <c r="F16" s="36"/>
      <c r="G16" s="36"/>
      <c r="H16" s="36"/>
      <c r="I16" s="36"/>
      <c r="J16" s="86"/>
      <c r="K16" s="36"/>
      <c r="L16" s="36"/>
      <c r="M16" s="1535"/>
    </row>
    <row r="17" spans="2:13" ht="15" customHeight="1">
      <c r="B17" s="1531"/>
      <c r="C17" s="1534"/>
      <c r="D17" s="1534"/>
      <c r="E17" s="1534"/>
      <c r="F17" s="38"/>
      <c r="G17" s="38"/>
      <c r="H17" s="38"/>
      <c r="I17" s="38"/>
      <c r="J17" s="53"/>
      <c r="K17" s="38"/>
      <c r="L17" s="38"/>
      <c r="M17" s="1536"/>
    </row>
    <row r="18" spans="2:13" ht="15" customHeight="1">
      <c r="B18" s="1529"/>
      <c r="C18" s="1532"/>
      <c r="D18" s="1532"/>
      <c r="E18" s="1532"/>
      <c r="F18" s="41"/>
      <c r="G18" s="41"/>
      <c r="H18" s="41"/>
      <c r="I18" s="41"/>
      <c r="J18" s="87"/>
      <c r="K18" s="41"/>
      <c r="L18" s="41"/>
      <c r="M18" s="1535"/>
    </row>
    <row r="19" spans="2:13" ht="15" customHeight="1">
      <c r="B19" s="1530"/>
      <c r="C19" s="1533"/>
      <c r="D19" s="1533"/>
      <c r="E19" s="1533"/>
      <c r="F19" s="36"/>
      <c r="G19" s="36"/>
      <c r="H19" s="36"/>
      <c r="I19" s="36"/>
      <c r="J19" s="86"/>
      <c r="K19" s="36"/>
      <c r="L19" s="36"/>
      <c r="M19" s="1535"/>
    </row>
    <row r="20" spans="2:13" ht="15" customHeight="1">
      <c r="B20" s="1531"/>
      <c r="C20" s="1534"/>
      <c r="D20" s="1534"/>
      <c r="E20" s="1534"/>
      <c r="F20" s="38"/>
      <c r="G20" s="38"/>
      <c r="H20" s="38"/>
      <c r="I20" s="38"/>
      <c r="J20" s="53"/>
      <c r="K20" s="38"/>
      <c r="L20" s="38"/>
      <c r="M20" s="1536"/>
    </row>
    <row r="21" spans="2:13" ht="15" customHeight="1">
      <c r="B21" s="1529"/>
      <c r="C21" s="1532"/>
      <c r="D21" s="1532"/>
      <c r="E21" s="1532"/>
      <c r="F21" s="41"/>
      <c r="G21" s="41"/>
      <c r="H21" s="41"/>
      <c r="I21" s="41"/>
      <c r="J21" s="87"/>
      <c r="K21" s="41"/>
      <c r="L21" s="41"/>
      <c r="M21" s="1535"/>
    </row>
    <row r="22" spans="2:13" ht="15" customHeight="1">
      <c r="B22" s="1530"/>
      <c r="C22" s="1533"/>
      <c r="D22" s="1533"/>
      <c r="E22" s="1533"/>
      <c r="F22" s="36"/>
      <c r="G22" s="36"/>
      <c r="H22" s="36"/>
      <c r="I22" s="36"/>
      <c r="J22" s="86"/>
      <c r="K22" s="36"/>
      <c r="L22" s="36"/>
      <c r="M22" s="1535"/>
    </row>
    <row r="23" spans="2:13" ht="15" customHeight="1">
      <c r="B23" s="1531"/>
      <c r="C23" s="1534"/>
      <c r="D23" s="1534"/>
      <c r="E23" s="1534"/>
      <c r="F23" s="38"/>
      <c r="G23" s="38"/>
      <c r="H23" s="38"/>
      <c r="I23" s="38"/>
      <c r="J23" s="53"/>
      <c r="K23" s="38"/>
      <c r="L23" s="38"/>
      <c r="M23" s="1536"/>
    </row>
    <row r="24" spans="2:13" ht="15" customHeight="1">
      <c r="B24" s="1529"/>
      <c r="C24" s="1532"/>
      <c r="D24" s="1532"/>
      <c r="E24" s="1532"/>
      <c r="F24" s="41"/>
      <c r="G24" s="41"/>
      <c r="H24" s="41"/>
      <c r="I24" s="41"/>
      <c r="J24" s="87"/>
      <c r="K24" s="41"/>
      <c r="L24" s="41"/>
      <c r="M24" s="1535"/>
    </row>
    <row r="25" spans="2:13" ht="15" customHeight="1">
      <c r="B25" s="1530"/>
      <c r="C25" s="1533"/>
      <c r="D25" s="1533"/>
      <c r="E25" s="1533"/>
      <c r="F25" s="36"/>
      <c r="G25" s="36"/>
      <c r="H25" s="36"/>
      <c r="I25" s="36"/>
      <c r="J25" s="86"/>
      <c r="K25" s="36"/>
      <c r="L25" s="36"/>
      <c r="M25" s="1535"/>
    </row>
    <row r="26" spans="2:13" ht="15" customHeight="1">
      <c r="B26" s="1531"/>
      <c r="C26" s="1534"/>
      <c r="D26" s="1534"/>
      <c r="E26" s="1534"/>
      <c r="F26" s="38"/>
      <c r="G26" s="38"/>
      <c r="H26" s="38"/>
      <c r="I26" s="38"/>
      <c r="J26" s="53"/>
      <c r="K26" s="38"/>
      <c r="L26" s="38"/>
      <c r="M26" s="1536"/>
    </row>
    <row r="27" spans="2:13" ht="15" customHeight="1">
      <c r="B27" s="1529"/>
      <c r="C27" s="1532"/>
      <c r="D27" s="1532"/>
      <c r="E27" s="1532"/>
      <c r="F27" s="41"/>
      <c r="G27" s="41"/>
      <c r="H27" s="41"/>
      <c r="I27" s="41"/>
      <c r="J27" s="87"/>
      <c r="K27" s="41"/>
      <c r="L27" s="41"/>
      <c r="M27" s="1535"/>
    </row>
    <row r="28" spans="2:13" ht="15" customHeight="1">
      <c r="B28" s="1530"/>
      <c r="C28" s="1533"/>
      <c r="D28" s="1533"/>
      <c r="E28" s="1533"/>
      <c r="F28" s="36"/>
      <c r="G28" s="36"/>
      <c r="H28" s="36"/>
      <c r="I28" s="36"/>
      <c r="J28" s="86"/>
      <c r="K28" s="36"/>
      <c r="L28" s="36"/>
      <c r="M28" s="1535"/>
    </row>
    <row r="29" spans="2:13" ht="15" customHeight="1">
      <c r="B29" s="1531"/>
      <c r="C29" s="1534"/>
      <c r="D29" s="1534"/>
      <c r="E29" s="1534"/>
      <c r="F29" s="38"/>
      <c r="G29" s="38"/>
      <c r="H29" s="38"/>
      <c r="I29" s="38"/>
      <c r="J29" s="53"/>
      <c r="K29" s="38"/>
      <c r="L29" s="38"/>
      <c r="M29" s="1536"/>
    </row>
    <row r="30" spans="2:13" ht="18.75">
      <c r="B30" s="1529"/>
      <c r="C30" s="1532"/>
      <c r="D30" s="1532"/>
      <c r="E30" s="1532"/>
      <c r="F30" s="41"/>
      <c r="G30" s="41"/>
      <c r="H30" s="41"/>
      <c r="I30" s="41"/>
      <c r="J30" s="87"/>
      <c r="K30" s="41"/>
      <c r="L30" s="41"/>
      <c r="M30" s="1535"/>
    </row>
    <row r="31" spans="2:13" ht="18.75">
      <c r="B31" s="1530"/>
      <c r="C31" s="1533"/>
      <c r="D31" s="1533"/>
      <c r="E31" s="1533"/>
      <c r="F31" s="36"/>
      <c r="G31" s="36"/>
      <c r="H31" s="36"/>
      <c r="I31" s="36"/>
      <c r="J31" s="86"/>
      <c r="K31" s="36"/>
      <c r="L31" s="36"/>
      <c r="M31" s="1535"/>
    </row>
    <row r="32" spans="2:13" ht="18.75">
      <c r="B32" s="1531"/>
      <c r="C32" s="1534"/>
      <c r="D32" s="1534"/>
      <c r="E32" s="1534"/>
      <c r="F32" s="38"/>
      <c r="G32" s="38"/>
      <c r="H32" s="38"/>
      <c r="I32" s="38"/>
      <c r="J32" s="53"/>
      <c r="K32" s="38"/>
      <c r="L32" s="38"/>
      <c r="M32" s="1536"/>
    </row>
    <row r="33" spans="2:14" ht="18.75">
      <c r="B33" s="1529"/>
      <c r="C33" s="1532"/>
      <c r="D33" s="1532"/>
      <c r="E33" s="1532"/>
      <c r="F33" s="41"/>
      <c r="G33" s="41"/>
      <c r="H33" s="41"/>
      <c r="I33" s="41"/>
      <c r="J33" s="87"/>
      <c r="K33" s="41"/>
      <c r="L33" s="41"/>
      <c r="M33" s="1535"/>
    </row>
    <row r="34" spans="2:14" ht="18.75">
      <c r="B34" s="1530"/>
      <c r="C34" s="1533"/>
      <c r="D34" s="1533"/>
      <c r="E34" s="1533"/>
      <c r="F34" s="36"/>
      <c r="G34" s="36"/>
      <c r="H34" s="36"/>
      <c r="I34" s="36"/>
      <c r="J34" s="86"/>
      <c r="K34" s="36"/>
      <c r="L34" s="36"/>
      <c r="M34" s="1535"/>
    </row>
    <row r="35" spans="2:14" ht="18.75">
      <c r="B35" s="1531"/>
      <c r="C35" s="1534"/>
      <c r="D35" s="1534"/>
      <c r="E35" s="1534"/>
      <c r="F35" s="38"/>
      <c r="G35" s="38"/>
      <c r="H35" s="38"/>
      <c r="I35" s="38"/>
      <c r="J35" s="53"/>
      <c r="K35" s="38"/>
      <c r="L35" s="38"/>
      <c r="M35" s="1536"/>
    </row>
    <row r="36" spans="2:14" ht="18.75">
      <c r="B36" s="1529"/>
      <c r="C36" s="1532"/>
      <c r="D36" s="1532"/>
      <c r="E36" s="1532"/>
      <c r="F36" s="41"/>
      <c r="G36" s="41"/>
      <c r="H36" s="41"/>
      <c r="I36" s="41"/>
      <c r="J36" s="87"/>
      <c r="K36" s="41"/>
      <c r="L36" s="41"/>
      <c r="M36" s="1535"/>
    </row>
    <row r="37" spans="2:14" ht="18.75">
      <c r="B37" s="1530"/>
      <c r="C37" s="1533"/>
      <c r="D37" s="1533"/>
      <c r="E37" s="1533"/>
      <c r="F37" s="36"/>
      <c r="G37" s="36"/>
      <c r="H37" s="36"/>
      <c r="I37" s="36"/>
      <c r="J37" s="86"/>
      <c r="K37" s="36"/>
      <c r="L37" s="36"/>
      <c r="M37" s="1535"/>
    </row>
    <row r="38" spans="2:14" ht="18.75">
      <c r="B38" s="1531"/>
      <c r="C38" s="1534"/>
      <c r="D38" s="1534"/>
      <c r="E38" s="1534"/>
      <c r="F38" s="38"/>
      <c r="G38" s="38"/>
      <c r="H38" s="38"/>
      <c r="I38" s="38"/>
      <c r="J38" s="53"/>
      <c r="K38" s="38"/>
      <c r="L38" s="38"/>
      <c r="M38" s="1536"/>
    </row>
    <row r="39" spans="2:14" ht="18.75">
      <c r="B39" s="1529"/>
      <c r="C39" s="1532"/>
      <c r="D39" s="1532"/>
      <c r="E39" s="1532"/>
      <c r="F39" s="41"/>
      <c r="G39" s="41"/>
      <c r="H39" s="41"/>
      <c r="I39" s="41"/>
      <c r="J39" s="87"/>
      <c r="K39" s="41"/>
      <c r="L39" s="41"/>
      <c r="M39" s="1539"/>
    </row>
    <row r="40" spans="2:14" ht="18.75">
      <c r="B40" s="1530"/>
      <c r="C40" s="1533"/>
      <c r="D40" s="1533"/>
      <c r="E40" s="1533"/>
      <c r="F40" s="36"/>
      <c r="G40" s="36"/>
      <c r="H40" s="36"/>
      <c r="I40" s="36"/>
      <c r="J40" s="86"/>
      <c r="K40" s="36"/>
      <c r="L40" s="36"/>
      <c r="M40" s="1535"/>
    </row>
    <row r="41" spans="2:14" ht="19.5" thickBot="1">
      <c r="B41" s="1537"/>
      <c r="C41" s="1538"/>
      <c r="D41" s="1538"/>
      <c r="E41" s="1538"/>
      <c r="F41" s="44"/>
      <c r="G41" s="44"/>
      <c r="H41" s="44"/>
      <c r="I41" s="44"/>
      <c r="J41" s="88"/>
      <c r="K41" s="44"/>
      <c r="L41" s="44"/>
      <c r="M41" s="1540"/>
    </row>
    <row r="42" spans="2:14" ht="19.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zoomScale="85" zoomScaleNormal="85" zoomScaleSheetLayoutView="90" workbookViewId="0">
      <selection activeCell="P5" sqref="P5"/>
    </sheetView>
  </sheetViews>
  <sheetFormatPr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4" width="1.625" style="2" customWidth="1"/>
    <col min="15" max="16384" width="9" style="2"/>
  </cols>
  <sheetData>
    <row r="2" spans="2:55">
      <c r="B2" s="24" t="s">
        <v>554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25">
      <c r="B3" s="24"/>
      <c r="C3" s="24"/>
      <c r="D3" s="24"/>
      <c r="E3" s="24"/>
      <c r="F3" s="24"/>
      <c r="G3" s="24"/>
      <c r="H3" s="24"/>
      <c r="I3" s="24"/>
      <c r="J3" s="24"/>
      <c r="K3" s="275" t="s">
        <v>568</v>
      </c>
      <c r="L3" s="48"/>
      <c r="M3" s="48"/>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2:55" ht="17.25">
      <c r="B4" s="1541" t="s">
        <v>555</v>
      </c>
      <c r="C4" s="1541"/>
      <c r="D4" s="1541"/>
      <c r="E4" s="1541"/>
      <c r="F4" s="1541"/>
      <c r="G4" s="1541"/>
      <c r="H4" s="1541"/>
      <c r="I4" s="1541"/>
      <c r="J4" s="1541"/>
      <c r="K4" s="1541"/>
      <c r="L4" s="1541"/>
      <c r="M4" s="1541"/>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row>
    <row r="5" spans="2:55"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55" ht="15" customHeight="1">
      <c r="B6" s="25"/>
      <c r="C6" s="25"/>
      <c r="D6" s="25"/>
      <c r="E6" s="25"/>
      <c r="F6" s="25"/>
      <c r="G6" s="25"/>
      <c r="H6" s="25"/>
      <c r="I6" s="26" t="s">
        <v>569</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2:55"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2:55" ht="15" customHeight="1">
      <c r="B8" s="1542" t="s">
        <v>0</v>
      </c>
      <c r="C8" s="1545" t="s">
        <v>556</v>
      </c>
      <c r="D8" s="1545" t="s">
        <v>4</v>
      </c>
      <c r="E8" s="1548" t="s">
        <v>7</v>
      </c>
      <c r="F8" s="29" t="s">
        <v>557</v>
      </c>
      <c r="G8" s="29" t="s">
        <v>558</v>
      </c>
      <c r="H8" s="29" t="s">
        <v>559</v>
      </c>
      <c r="I8" s="29" t="s">
        <v>560</v>
      </c>
      <c r="J8" s="29" t="s">
        <v>561</v>
      </c>
      <c r="K8" s="29" t="s">
        <v>562</v>
      </c>
      <c r="L8" s="29" t="s">
        <v>563</v>
      </c>
      <c r="M8" s="1551" t="s">
        <v>564</v>
      </c>
    </row>
    <row r="9" spans="2:55" ht="15" customHeight="1">
      <c r="B9" s="1543"/>
      <c r="C9" s="1546"/>
      <c r="D9" s="1546"/>
      <c r="E9" s="1549"/>
      <c r="F9" s="30" t="s">
        <v>565</v>
      </c>
      <c r="G9" s="30" t="s">
        <v>565</v>
      </c>
      <c r="H9" s="30" t="s">
        <v>565</v>
      </c>
      <c r="I9" s="30" t="s">
        <v>565</v>
      </c>
      <c r="J9" s="30" t="s">
        <v>565</v>
      </c>
      <c r="K9" s="30" t="s">
        <v>565</v>
      </c>
      <c r="L9" s="30" t="s">
        <v>565</v>
      </c>
      <c r="M9" s="1552"/>
    </row>
    <row r="10" spans="2:55" ht="15" customHeight="1">
      <c r="B10" s="1543"/>
      <c r="C10" s="1546"/>
      <c r="D10" s="1546"/>
      <c r="E10" s="1549"/>
      <c r="F10" s="31" t="s">
        <v>566</v>
      </c>
      <c r="G10" s="31" t="s">
        <v>566</v>
      </c>
      <c r="H10" s="31" t="s">
        <v>566</v>
      </c>
      <c r="I10" s="31" t="s">
        <v>566</v>
      </c>
      <c r="J10" s="31" t="s">
        <v>566</v>
      </c>
      <c r="K10" s="31" t="s">
        <v>566</v>
      </c>
      <c r="L10" s="31" t="s">
        <v>566</v>
      </c>
      <c r="M10" s="1552"/>
    </row>
    <row r="11" spans="2:55" ht="15" customHeight="1" thickBot="1">
      <c r="B11" s="1544"/>
      <c r="C11" s="1547"/>
      <c r="D11" s="1547"/>
      <c r="E11" s="1550"/>
      <c r="F11" s="32" t="s">
        <v>567</v>
      </c>
      <c r="G11" s="32" t="s">
        <v>567</v>
      </c>
      <c r="H11" s="32" t="s">
        <v>567</v>
      </c>
      <c r="I11" s="32" t="s">
        <v>567</v>
      </c>
      <c r="J11" s="32" t="s">
        <v>567</v>
      </c>
      <c r="K11" s="32" t="s">
        <v>567</v>
      </c>
      <c r="L11" s="32" t="s">
        <v>567</v>
      </c>
      <c r="M11" s="1553"/>
    </row>
    <row r="12" spans="2:55" ht="15" customHeight="1" thickTop="1">
      <c r="B12" s="1530" t="s">
        <v>570</v>
      </c>
      <c r="C12" s="1533" t="s">
        <v>571</v>
      </c>
      <c r="D12" s="1533" t="s">
        <v>572</v>
      </c>
      <c r="E12" s="1533" t="s">
        <v>57</v>
      </c>
      <c r="F12" s="33" t="s">
        <v>573</v>
      </c>
      <c r="G12" s="49" t="s">
        <v>574</v>
      </c>
      <c r="H12" s="49" t="s">
        <v>575</v>
      </c>
      <c r="I12" s="50" t="s">
        <v>576</v>
      </c>
      <c r="J12" s="33" t="s">
        <v>577</v>
      </c>
      <c r="K12" s="34" t="s">
        <v>578</v>
      </c>
      <c r="L12" s="33" t="s">
        <v>579</v>
      </c>
      <c r="M12" s="1558">
        <v>0.8</v>
      </c>
    </row>
    <row r="13" spans="2:55" ht="15" customHeight="1">
      <c r="B13" s="1530"/>
      <c r="C13" s="1533"/>
      <c r="D13" s="1533"/>
      <c r="E13" s="1533"/>
      <c r="F13" s="36"/>
      <c r="G13" s="36" t="s">
        <v>580</v>
      </c>
      <c r="H13" s="36" t="s">
        <v>581</v>
      </c>
      <c r="I13" s="36" t="s">
        <v>582</v>
      </c>
      <c r="J13" s="51" t="s">
        <v>583</v>
      </c>
      <c r="K13" s="37" t="s">
        <v>584</v>
      </c>
      <c r="L13" s="52" t="s">
        <v>585</v>
      </c>
      <c r="M13" s="1558"/>
    </row>
    <row r="14" spans="2:55" ht="15" customHeight="1">
      <c r="B14" s="1531"/>
      <c r="C14" s="1534"/>
      <c r="D14" s="1534"/>
      <c r="E14" s="1534"/>
      <c r="F14" s="38">
        <v>10</v>
      </c>
      <c r="G14" s="38">
        <v>8</v>
      </c>
      <c r="H14" s="38">
        <v>7</v>
      </c>
      <c r="I14" s="38">
        <v>5</v>
      </c>
      <c r="J14" s="38">
        <v>10</v>
      </c>
      <c r="K14" s="53">
        <v>10</v>
      </c>
      <c r="L14" s="38">
        <v>8</v>
      </c>
      <c r="M14" s="1559"/>
    </row>
    <row r="15" spans="2:55" ht="15" customHeight="1">
      <c r="B15" s="1529"/>
      <c r="C15" s="1532"/>
      <c r="D15" s="1532"/>
      <c r="E15" s="1532"/>
      <c r="F15" s="41"/>
      <c r="G15" s="41"/>
      <c r="H15" s="41"/>
      <c r="I15" s="41"/>
      <c r="J15" s="42"/>
      <c r="K15" s="41"/>
      <c r="L15" s="43"/>
      <c r="M15" s="1554"/>
    </row>
    <row r="16" spans="2:55" ht="15" customHeight="1">
      <c r="B16" s="1530"/>
      <c r="C16" s="1533"/>
      <c r="D16" s="1533"/>
      <c r="E16" s="1533"/>
      <c r="F16" s="36"/>
      <c r="G16" s="36"/>
      <c r="H16" s="36"/>
      <c r="I16" s="36"/>
      <c r="J16" s="37"/>
      <c r="K16" s="36"/>
      <c r="L16" s="35"/>
      <c r="M16" s="1555"/>
    </row>
    <row r="17" spans="2:13" ht="15" customHeight="1">
      <c r="B17" s="1531"/>
      <c r="C17" s="1534"/>
      <c r="D17" s="1534"/>
      <c r="E17" s="1534"/>
      <c r="F17" s="38"/>
      <c r="G17" s="38"/>
      <c r="H17" s="38"/>
      <c r="I17" s="38"/>
      <c r="J17" s="39"/>
      <c r="K17" s="38"/>
      <c r="L17" s="40"/>
      <c r="M17" s="1556"/>
    </row>
    <row r="18" spans="2:13" ht="15" customHeight="1">
      <c r="B18" s="1529"/>
      <c r="C18" s="1532"/>
      <c r="D18" s="1532"/>
      <c r="E18" s="1532"/>
      <c r="F18" s="41"/>
      <c r="G18" s="41"/>
      <c r="H18" s="41"/>
      <c r="I18" s="41"/>
      <c r="J18" s="42"/>
      <c r="K18" s="41"/>
      <c r="L18" s="43"/>
      <c r="M18" s="1554"/>
    </row>
    <row r="19" spans="2:13" ht="15" customHeight="1">
      <c r="B19" s="1530"/>
      <c r="C19" s="1533"/>
      <c r="D19" s="1533"/>
      <c r="E19" s="1533"/>
      <c r="F19" s="36"/>
      <c r="G19" s="36"/>
      <c r="H19" s="36"/>
      <c r="I19" s="36"/>
      <c r="J19" s="37"/>
      <c r="K19" s="36"/>
      <c r="L19" s="35"/>
      <c r="M19" s="1555"/>
    </row>
    <row r="20" spans="2:13" ht="15" customHeight="1">
      <c r="B20" s="1531"/>
      <c r="C20" s="1534"/>
      <c r="D20" s="1534"/>
      <c r="E20" s="1534"/>
      <c r="F20" s="38"/>
      <c r="G20" s="38"/>
      <c r="H20" s="38"/>
      <c r="I20" s="38"/>
      <c r="J20" s="39"/>
      <c r="K20" s="38"/>
      <c r="L20" s="40"/>
      <c r="M20" s="1556"/>
    </row>
    <row r="21" spans="2:13" ht="15" customHeight="1">
      <c r="B21" s="1529"/>
      <c r="C21" s="1532"/>
      <c r="D21" s="1532"/>
      <c r="E21" s="1532"/>
      <c r="F21" s="41"/>
      <c r="G21" s="41"/>
      <c r="H21" s="41"/>
      <c r="I21" s="41"/>
      <c r="J21" s="42"/>
      <c r="K21" s="41"/>
      <c r="L21" s="43"/>
      <c r="M21" s="1554"/>
    </row>
    <row r="22" spans="2:13" ht="15" customHeight="1">
      <c r="B22" s="1530"/>
      <c r="C22" s="1533"/>
      <c r="D22" s="1533"/>
      <c r="E22" s="1533"/>
      <c r="F22" s="36"/>
      <c r="G22" s="36"/>
      <c r="H22" s="36"/>
      <c r="I22" s="36"/>
      <c r="J22" s="37"/>
      <c r="K22" s="36"/>
      <c r="L22" s="35"/>
      <c r="M22" s="1555"/>
    </row>
    <row r="23" spans="2:13" ht="15" customHeight="1">
      <c r="B23" s="1531"/>
      <c r="C23" s="1534"/>
      <c r="D23" s="1534"/>
      <c r="E23" s="1534"/>
      <c r="F23" s="38"/>
      <c r="G23" s="38"/>
      <c r="H23" s="38"/>
      <c r="I23" s="38"/>
      <c r="J23" s="39"/>
      <c r="K23" s="38"/>
      <c r="L23" s="40"/>
      <c r="M23" s="1556"/>
    </row>
    <row r="24" spans="2:13" ht="15" customHeight="1">
      <c r="B24" s="1529"/>
      <c r="C24" s="1532"/>
      <c r="D24" s="1532"/>
      <c r="E24" s="1532"/>
      <c r="F24" s="41"/>
      <c r="G24" s="41"/>
      <c r="H24" s="41"/>
      <c r="I24" s="41"/>
      <c r="J24" s="42"/>
      <c r="K24" s="41"/>
      <c r="L24" s="43"/>
      <c r="M24" s="1554"/>
    </row>
    <row r="25" spans="2:13" ht="15" customHeight="1">
      <c r="B25" s="1530"/>
      <c r="C25" s="1533"/>
      <c r="D25" s="1533"/>
      <c r="E25" s="1533"/>
      <c r="F25" s="36"/>
      <c r="G25" s="36"/>
      <c r="H25" s="36"/>
      <c r="I25" s="36"/>
      <c r="J25" s="37"/>
      <c r="K25" s="36"/>
      <c r="L25" s="35"/>
      <c r="M25" s="1555"/>
    </row>
    <row r="26" spans="2:13" ht="15" customHeight="1">
      <c r="B26" s="1531"/>
      <c r="C26" s="1534"/>
      <c r="D26" s="1534"/>
      <c r="E26" s="1534"/>
      <c r="F26" s="38"/>
      <c r="G26" s="38"/>
      <c r="H26" s="38"/>
      <c r="I26" s="38"/>
      <c r="J26" s="39"/>
      <c r="K26" s="38"/>
      <c r="L26" s="40"/>
      <c r="M26" s="1556"/>
    </row>
    <row r="27" spans="2:13" ht="15" customHeight="1">
      <c r="B27" s="1529"/>
      <c r="C27" s="1532"/>
      <c r="D27" s="1532"/>
      <c r="E27" s="1532"/>
      <c r="F27" s="41"/>
      <c r="G27" s="41"/>
      <c r="H27" s="41"/>
      <c r="I27" s="41"/>
      <c r="J27" s="42"/>
      <c r="K27" s="41"/>
      <c r="L27" s="43"/>
      <c r="M27" s="1554"/>
    </row>
    <row r="28" spans="2:13" ht="15" customHeight="1">
      <c r="B28" s="1530"/>
      <c r="C28" s="1533"/>
      <c r="D28" s="1533"/>
      <c r="E28" s="1533"/>
      <c r="F28" s="36"/>
      <c r="G28" s="36"/>
      <c r="H28" s="36"/>
      <c r="I28" s="36"/>
      <c r="J28" s="37"/>
      <c r="K28" s="36"/>
      <c r="L28" s="35"/>
      <c r="M28" s="1555"/>
    </row>
    <row r="29" spans="2:13" ht="15" customHeight="1">
      <c r="B29" s="1531"/>
      <c r="C29" s="1534"/>
      <c r="D29" s="1534"/>
      <c r="E29" s="1534"/>
      <c r="F29" s="38"/>
      <c r="G29" s="38"/>
      <c r="H29" s="38"/>
      <c r="I29" s="38"/>
      <c r="J29" s="39"/>
      <c r="K29" s="38"/>
      <c r="L29" s="40"/>
      <c r="M29" s="1556"/>
    </row>
    <row r="30" spans="2:13" ht="18.75">
      <c r="B30" s="1529"/>
      <c r="C30" s="1532"/>
      <c r="D30" s="1532"/>
      <c r="E30" s="1532"/>
      <c r="F30" s="41"/>
      <c r="G30" s="41"/>
      <c r="H30" s="41"/>
      <c r="I30" s="41"/>
      <c r="J30" s="42"/>
      <c r="K30" s="41"/>
      <c r="L30" s="43"/>
      <c r="M30" s="1554"/>
    </row>
    <row r="31" spans="2:13" ht="18.75">
      <c r="B31" s="1530"/>
      <c r="C31" s="1533"/>
      <c r="D31" s="1533"/>
      <c r="E31" s="1533"/>
      <c r="F31" s="36"/>
      <c r="G31" s="36"/>
      <c r="H31" s="36"/>
      <c r="I31" s="36"/>
      <c r="J31" s="37"/>
      <c r="K31" s="36"/>
      <c r="L31" s="35"/>
      <c r="M31" s="1555"/>
    </row>
    <row r="32" spans="2:13" ht="18.75">
      <c r="B32" s="1531"/>
      <c r="C32" s="1534"/>
      <c r="D32" s="1534"/>
      <c r="E32" s="1534"/>
      <c r="F32" s="38"/>
      <c r="G32" s="38"/>
      <c r="H32" s="38"/>
      <c r="I32" s="38"/>
      <c r="J32" s="39"/>
      <c r="K32" s="38"/>
      <c r="L32" s="40"/>
      <c r="M32" s="1556"/>
    </row>
    <row r="33" spans="2:14" ht="18.75">
      <c r="B33" s="1529"/>
      <c r="C33" s="1532"/>
      <c r="D33" s="1532"/>
      <c r="E33" s="1532"/>
      <c r="F33" s="41"/>
      <c r="G33" s="41"/>
      <c r="H33" s="41"/>
      <c r="I33" s="41"/>
      <c r="J33" s="42"/>
      <c r="K33" s="41"/>
      <c r="L33" s="43"/>
      <c r="M33" s="1554"/>
    </row>
    <row r="34" spans="2:14" ht="18.75">
      <c r="B34" s="1530"/>
      <c r="C34" s="1533"/>
      <c r="D34" s="1533"/>
      <c r="E34" s="1533"/>
      <c r="F34" s="36"/>
      <c r="G34" s="36"/>
      <c r="H34" s="36"/>
      <c r="I34" s="36"/>
      <c r="J34" s="37"/>
      <c r="K34" s="36"/>
      <c r="L34" s="35"/>
      <c r="M34" s="1555"/>
    </row>
    <row r="35" spans="2:14" ht="18.75">
      <c r="B35" s="1531"/>
      <c r="C35" s="1534"/>
      <c r="D35" s="1534"/>
      <c r="E35" s="1534"/>
      <c r="F35" s="38"/>
      <c r="G35" s="38"/>
      <c r="H35" s="38"/>
      <c r="I35" s="38"/>
      <c r="J35" s="39"/>
      <c r="K35" s="38"/>
      <c r="L35" s="40"/>
      <c r="M35" s="1556"/>
    </row>
    <row r="36" spans="2:14" ht="18.75">
      <c r="B36" s="1529"/>
      <c r="C36" s="1532"/>
      <c r="D36" s="1532"/>
      <c r="E36" s="1532"/>
      <c r="F36" s="41"/>
      <c r="G36" s="41"/>
      <c r="H36" s="41"/>
      <c r="I36" s="41"/>
      <c r="J36" s="42"/>
      <c r="K36" s="41"/>
      <c r="L36" s="43"/>
      <c r="M36" s="1554"/>
    </row>
    <row r="37" spans="2:14" ht="18.75">
      <c r="B37" s="1530"/>
      <c r="C37" s="1533"/>
      <c r="D37" s="1533"/>
      <c r="E37" s="1533"/>
      <c r="F37" s="36"/>
      <c r="G37" s="36"/>
      <c r="H37" s="36"/>
      <c r="I37" s="36"/>
      <c r="J37" s="37"/>
      <c r="K37" s="36"/>
      <c r="L37" s="35"/>
      <c r="M37" s="1555"/>
    </row>
    <row r="38" spans="2:14" ht="18.75">
      <c r="B38" s="1531"/>
      <c r="C38" s="1534"/>
      <c r="D38" s="1534"/>
      <c r="E38" s="1534"/>
      <c r="F38" s="38"/>
      <c r="G38" s="38"/>
      <c r="H38" s="38"/>
      <c r="I38" s="38"/>
      <c r="J38" s="39"/>
      <c r="K38" s="38"/>
      <c r="L38" s="40"/>
      <c r="M38" s="1556"/>
    </row>
    <row r="39" spans="2:14" ht="18.75">
      <c r="B39" s="1529"/>
      <c r="C39" s="1532"/>
      <c r="D39" s="1532"/>
      <c r="E39" s="1532"/>
      <c r="F39" s="41"/>
      <c r="G39" s="41"/>
      <c r="H39" s="41"/>
      <c r="I39" s="41"/>
      <c r="J39" s="42"/>
      <c r="K39" s="41"/>
      <c r="L39" s="43"/>
      <c r="M39" s="1554"/>
    </row>
    <row r="40" spans="2:14" ht="18.75">
      <c r="B40" s="1530"/>
      <c r="C40" s="1533"/>
      <c r="D40" s="1533"/>
      <c r="E40" s="1533"/>
      <c r="F40" s="36"/>
      <c r="G40" s="36"/>
      <c r="H40" s="36"/>
      <c r="I40" s="36"/>
      <c r="J40" s="37"/>
      <c r="K40" s="36"/>
      <c r="L40" s="35"/>
      <c r="M40" s="1555"/>
    </row>
    <row r="41" spans="2:14" ht="19.5" thickBot="1">
      <c r="B41" s="1537"/>
      <c r="C41" s="1538"/>
      <c r="D41" s="1538"/>
      <c r="E41" s="1538"/>
      <c r="F41" s="44"/>
      <c r="G41" s="44"/>
      <c r="H41" s="44"/>
      <c r="I41" s="44"/>
      <c r="J41" s="45"/>
      <c r="K41" s="44"/>
      <c r="L41" s="46"/>
      <c r="M41" s="1557"/>
    </row>
    <row r="42" spans="2:14" ht="22.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4DC1-61DB-44C1-B388-AB6334105513}">
  <dimension ref="A1:P457"/>
  <sheetViews>
    <sheetView zoomScale="70" zoomScaleNormal="70" zoomScaleSheetLayoutView="100" workbookViewId="0">
      <selection activeCell="G271" sqref="G271"/>
    </sheetView>
  </sheetViews>
  <sheetFormatPr defaultColWidth="9" defaultRowHeight="13.5"/>
  <cols>
    <col min="1" max="1" width="2.625" style="211" customWidth="1"/>
    <col min="2" max="2" width="32.125" style="211" customWidth="1"/>
    <col min="3" max="4" width="10.5" style="211" customWidth="1"/>
    <col min="5" max="5" width="11.25" style="211" customWidth="1"/>
    <col min="6" max="13" width="10.5" style="211" customWidth="1"/>
    <col min="14" max="14" width="2" style="211" customWidth="1"/>
    <col min="15" max="16384" width="9" style="211"/>
  </cols>
  <sheetData>
    <row r="1" spans="2:13">
      <c r="B1" s="211" t="s">
        <v>586</v>
      </c>
    </row>
    <row r="3" spans="2:13" s="372" customFormat="1" ht="15" customHeight="1">
      <c r="B3" s="372" t="s">
        <v>587</v>
      </c>
    </row>
    <row r="4" spans="2:13" s="372" customFormat="1" ht="20.100000000000001" customHeight="1">
      <c r="B4" s="372" t="s">
        <v>588</v>
      </c>
    </row>
    <row r="5" spans="2:13" s="372" customFormat="1" ht="20.100000000000001" customHeight="1">
      <c r="B5" s="372" t="s">
        <v>589</v>
      </c>
    </row>
    <row r="6" spans="2:13" s="372" customFormat="1" ht="20.100000000000001" customHeight="1">
      <c r="B6" s="1560" t="s">
        <v>590</v>
      </c>
      <c r="C6" s="1560"/>
      <c r="D6" s="1560"/>
      <c r="E6" s="1560"/>
      <c r="F6" s="1560"/>
      <c r="G6" s="1560"/>
      <c r="H6" s="1560"/>
      <c r="I6" s="1560"/>
      <c r="J6" s="1560"/>
      <c r="K6" s="1560"/>
      <c r="L6" s="1560"/>
      <c r="M6" s="1560"/>
    </row>
    <row r="7" spans="2:13" s="372" customFormat="1" ht="30" customHeight="1">
      <c r="B7" s="1560" t="s">
        <v>591</v>
      </c>
      <c r="C7" s="1560"/>
      <c r="D7" s="1560"/>
      <c r="E7" s="1560"/>
      <c r="F7" s="1560"/>
      <c r="G7" s="1560"/>
      <c r="H7" s="1560"/>
      <c r="I7" s="1560"/>
      <c r="J7" s="1560"/>
      <c r="K7" s="1560"/>
      <c r="L7" s="1560"/>
      <c r="M7" s="1560"/>
    </row>
    <row r="8" spans="2:13" s="372" customFormat="1" ht="55.5" customHeight="1">
      <c r="B8" s="1561" t="s">
        <v>1005</v>
      </c>
      <c r="C8" s="1561"/>
      <c r="D8" s="1561"/>
      <c r="E8" s="1561"/>
      <c r="F8" s="1561"/>
      <c r="G8" s="1561"/>
      <c r="H8" s="1561"/>
      <c r="I8" s="1561"/>
      <c r="J8" s="1561"/>
      <c r="K8" s="1561"/>
      <c r="L8" s="1561"/>
      <c r="M8" s="1561"/>
    </row>
    <row r="9" spans="2:13" s="2" customFormat="1">
      <c r="B9" s="356"/>
      <c r="L9" s="357"/>
      <c r="M9" s="357"/>
    </row>
    <row r="10" spans="2:13" ht="20.100000000000001" customHeight="1">
      <c r="B10" s="212" t="s">
        <v>592</v>
      </c>
    </row>
    <row r="11" spans="2:13" ht="20.100000000000001" customHeight="1">
      <c r="B11" s="276" t="s">
        <v>565</v>
      </c>
      <c r="C11" s="364">
        <v>10</v>
      </c>
      <c r="D11" s="364">
        <v>9</v>
      </c>
      <c r="E11" s="364">
        <v>8</v>
      </c>
      <c r="F11" s="364">
        <v>7</v>
      </c>
      <c r="G11" s="364">
        <v>6</v>
      </c>
      <c r="H11" s="364">
        <v>5</v>
      </c>
      <c r="I11" s="364">
        <v>4</v>
      </c>
      <c r="J11" s="364">
        <v>3</v>
      </c>
      <c r="K11" s="364">
        <v>2</v>
      </c>
      <c r="L11" s="364">
        <v>1</v>
      </c>
      <c r="M11" s="364">
        <v>0</v>
      </c>
    </row>
    <row r="12" spans="2:13" ht="18" customHeight="1">
      <c r="B12" s="277" t="s">
        <v>593</v>
      </c>
      <c r="C12" s="377" t="s">
        <v>594</v>
      </c>
      <c r="D12" s="377" t="s">
        <v>595</v>
      </c>
      <c r="E12" s="377"/>
      <c r="F12" s="377"/>
      <c r="G12" s="377"/>
      <c r="H12" s="377"/>
      <c r="I12" s="377"/>
      <c r="J12" s="213"/>
      <c r="K12" s="377"/>
      <c r="L12" s="377"/>
      <c r="M12" s="377"/>
    </row>
    <row r="13" spans="2:13" ht="18" customHeight="1">
      <c r="B13" s="277" t="s">
        <v>596</v>
      </c>
      <c r="C13" s="377" t="s">
        <v>597</v>
      </c>
      <c r="D13" s="377"/>
      <c r="E13" s="377"/>
      <c r="F13" s="377" t="s">
        <v>598</v>
      </c>
      <c r="G13" s="377"/>
      <c r="H13" s="377"/>
      <c r="I13" s="377" t="s">
        <v>599</v>
      </c>
      <c r="J13" s="377"/>
      <c r="K13" s="377"/>
      <c r="L13" s="377"/>
      <c r="M13" s="377" t="s">
        <v>600</v>
      </c>
    </row>
    <row r="14" spans="2:13" ht="18" customHeight="1">
      <c r="B14" s="277" t="s">
        <v>601</v>
      </c>
      <c r="C14" s="377" t="s">
        <v>599</v>
      </c>
      <c r="D14" s="377"/>
      <c r="E14" s="377"/>
      <c r="F14" s="377" t="s">
        <v>602</v>
      </c>
      <c r="G14" s="377"/>
      <c r="H14" s="377"/>
      <c r="I14" s="377" t="s">
        <v>603</v>
      </c>
      <c r="J14" s="377"/>
      <c r="K14" s="377"/>
      <c r="L14" s="377"/>
      <c r="M14" s="377" t="s">
        <v>600</v>
      </c>
    </row>
    <row r="15" spans="2:13" ht="22.5">
      <c r="B15" s="277" t="s">
        <v>604</v>
      </c>
      <c r="C15" s="377" t="s">
        <v>605</v>
      </c>
      <c r="D15" s="278" t="s">
        <v>606</v>
      </c>
      <c r="E15" s="279" t="s">
        <v>607</v>
      </c>
      <c r="F15" s="279" t="s">
        <v>608</v>
      </c>
      <c r="G15" s="278" t="s">
        <v>609</v>
      </c>
      <c r="H15" s="278" t="s">
        <v>610</v>
      </c>
      <c r="I15" s="279" t="s">
        <v>611</v>
      </c>
      <c r="J15" s="279" t="s">
        <v>612</v>
      </c>
      <c r="K15" s="377"/>
      <c r="L15" s="377"/>
      <c r="M15" s="377" t="s">
        <v>600</v>
      </c>
    </row>
    <row r="16" spans="2:13" ht="18" customHeight="1">
      <c r="B16" s="277" t="s">
        <v>613</v>
      </c>
      <c r="C16" s="377" t="s">
        <v>614</v>
      </c>
      <c r="D16" s="377"/>
      <c r="E16" s="377" t="s">
        <v>615</v>
      </c>
      <c r="F16" s="377" t="s">
        <v>616</v>
      </c>
      <c r="G16" s="377"/>
      <c r="H16" s="377" t="s">
        <v>616</v>
      </c>
      <c r="I16" s="377"/>
      <c r="J16" s="377" t="s">
        <v>616</v>
      </c>
      <c r="K16" s="377"/>
      <c r="L16" s="377"/>
      <c r="M16" s="377" t="s">
        <v>600</v>
      </c>
    </row>
    <row r="17" spans="2:14" ht="18" customHeight="1">
      <c r="B17" s="277" t="s">
        <v>617</v>
      </c>
      <c r="C17" s="377" t="s">
        <v>618</v>
      </c>
      <c r="D17" s="377"/>
      <c r="E17" s="377"/>
      <c r="F17" s="377"/>
      <c r="G17" s="377"/>
      <c r="H17" s="377"/>
      <c r="I17" s="377"/>
      <c r="J17" s="377"/>
      <c r="K17" s="377"/>
      <c r="L17" s="377"/>
      <c r="M17" s="377" t="s">
        <v>619</v>
      </c>
    </row>
    <row r="18" spans="2:14">
      <c r="B18" s="367"/>
      <c r="C18" s="213"/>
      <c r="D18" s="213"/>
      <c r="E18" s="213"/>
      <c r="F18" s="213"/>
      <c r="G18" s="213"/>
      <c r="H18" s="213"/>
      <c r="I18" s="213"/>
      <c r="J18" s="213"/>
      <c r="K18" s="213"/>
      <c r="L18" s="213"/>
      <c r="M18" s="213"/>
    </row>
    <row r="19" spans="2:14" ht="20.100000000000001" customHeight="1">
      <c r="B19" s="1562" t="s">
        <v>620</v>
      </c>
      <c r="C19" s="1562"/>
      <c r="D19" s="1562"/>
      <c r="E19" s="1562"/>
      <c r="F19" s="1562"/>
      <c r="G19" s="367"/>
      <c r="H19" s="367"/>
      <c r="I19" s="367"/>
      <c r="J19" s="367"/>
      <c r="K19" s="367"/>
      <c r="L19" s="367"/>
      <c r="M19" s="367"/>
    </row>
    <row r="20" spans="2:14" ht="20.100000000000001" customHeight="1">
      <c r="B20" s="373" t="s">
        <v>621</v>
      </c>
      <c r="C20" s="367"/>
      <c r="D20" s="367"/>
      <c r="E20" s="367"/>
      <c r="F20" s="367"/>
      <c r="G20" s="367"/>
      <c r="H20" s="367"/>
      <c r="I20" s="367"/>
      <c r="J20" s="367"/>
      <c r="K20" s="367"/>
      <c r="L20" s="367"/>
      <c r="M20" s="367"/>
    </row>
    <row r="21" spans="2:14" ht="20.100000000000001" customHeight="1">
      <c r="B21" s="1563" t="s">
        <v>622</v>
      </c>
      <c r="C21" s="1564"/>
      <c r="D21" s="1564"/>
      <c r="E21" s="1564"/>
      <c r="F21" s="1564"/>
      <c r="G21" s="1564"/>
      <c r="H21" s="1564"/>
      <c r="I21" s="1564"/>
      <c r="J21" s="1564"/>
      <c r="K21" s="1564"/>
      <c r="L21" s="1564"/>
      <c r="M21" s="1564"/>
      <c r="N21" s="1564"/>
    </row>
    <row r="22" spans="2:14" ht="20.100000000000001" customHeight="1">
      <c r="B22" s="1564"/>
      <c r="C22" s="1564"/>
      <c r="D22" s="1564"/>
      <c r="E22" s="1564"/>
      <c r="F22" s="1564"/>
      <c r="G22" s="1564"/>
      <c r="H22" s="1564"/>
      <c r="I22" s="1564"/>
      <c r="J22" s="1564"/>
      <c r="K22" s="1564"/>
      <c r="L22" s="1564"/>
      <c r="M22" s="1564"/>
      <c r="N22" s="1564"/>
    </row>
    <row r="23" spans="2:14" ht="20.100000000000001" customHeight="1">
      <c r="B23" s="373" t="s">
        <v>623</v>
      </c>
      <c r="C23" s="373"/>
      <c r="D23" s="373"/>
      <c r="E23" s="373"/>
      <c r="F23" s="373"/>
      <c r="G23" s="373"/>
      <c r="H23" s="373"/>
      <c r="I23" s="373"/>
      <c r="J23" s="373"/>
      <c r="K23" s="373"/>
      <c r="L23" s="373"/>
      <c r="M23" s="373"/>
    </row>
    <row r="24" spans="2:14" ht="20.100000000000001" customHeight="1">
      <c r="B24" s="372" t="s">
        <v>624</v>
      </c>
    </row>
    <row r="26" spans="2:14" ht="18" customHeight="1">
      <c r="B26" s="366" t="s">
        <v>625</v>
      </c>
      <c r="C26" s="372"/>
      <c r="D26" s="372"/>
      <c r="E26" s="372"/>
    </row>
    <row r="27" spans="2:14" ht="18" customHeight="1">
      <c r="B27" s="369" t="s">
        <v>20</v>
      </c>
      <c r="C27" s="1565" t="s">
        <v>626</v>
      </c>
      <c r="D27" s="1565"/>
      <c r="E27" s="1565"/>
    </row>
    <row r="28" spans="2:14" ht="18" customHeight="1">
      <c r="B28" s="369" t="s">
        <v>43</v>
      </c>
      <c r="C28" s="1565" t="s">
        <v>627</v>
      </c>
      <c r="D28" s="1565"/>
      <c r="E28" s="1565"/>
    </row>
    <row r="29" spans="2:14" ht="18" customHeight="1">
      <c r="B29" s="369" t="s">
        <v>49</v>
      </c>
      <c r="C29" s="1565" t="s">
        <v>628</v>
      </c>
      <c r="D29" s="1565"/>
      <c r="E29" s="1565"/>
    </row>
    <row r="30" spans="2:14" ht="18" customHeight="1">
      <c r="B30" s="369" t="s">
        <v>57</v>
      </c>
      <c r="C30" s="1565" t="s">
        <v>629</v>
      </c>
      <c r="D30" s="1565"/>
      <c r="E30" s="1565"/>
    </row>
    <row r="31" spans="2:14" ht="18" customHeight="1">
      <c r="B31" s="369" t="s">
        <v>630</v>
      </c>
      <c r="C31" s="1565" t="s">
        <v>631</v>
      </c>
      <c r="D31" s="1565"/>
      <c r="E31" s="1565"/>
      <c r="F31" s="1562" t="s">
        <v>632</v>
      </c>
      <c r="G31" s="1562"/>
      <c r="H31" s="1562"/>
    </row>
    <row r="33" spans="2:14" ht="20.100000000000001" customHeight="1">
      <c r="B33" s="212" t="s">
        <v>633</v>
      </c>
    </row>
    <row r="34" spans="2:14" ht="20.100000000000001" customHeight="1">
      <c r="B34" s="276" t="s">
        <v>565</v>
      </c>
      <c r="C34" s="280">
        <v>10</v>
      </c>
      <c r="D34" s="280">
        <v>9</v>
      </c>
      <c r="E34" s="280">
        <v>8</v>
      </c>
      <c r="F34" s="280">
        <v>7</v>
      </c>
      <c r="G34" s="280">
        <v>6</v>
      </c>
      <c r="H34" s="280">
        <v>5</v>
      </c>
      <c r="I34" s="280">
        <v>4</v>
      </c>
      <c r="J34" s="280">
        <v>3</v>
      </c>
      <c r="K34" s="280">
        <v>2</v>
      </c>
      <c r="L34" s="280">
        <v>1</v>
      </c>
      <c r="M34" s="280">
        <v>0</v>
      </c>
    </row>
    <row r="35" spans="2:14" ht="20.100000000000001" customHeight="1">
      <c r="B35" s="368" t="s">
        <v>593</v>
      </c>
      <c r="C35" s="377" t="s">
        <v>594</v>
      </c>
      <c r="D35" s="377" t="s">
        <v>595</v>
      </c>
      <c r="E35" s="377"/>
      <c r="F35" s="377"/>
      <c r="G35" s="377"/>
      <c r="H35" s="377"/>
      <c r="I35" s="377"/>
      <c r="J35" s="377"/>
      <c r="K35" s="377"/>
      <c r="L35" s="377"/>
      <c r="M35" s="377"/>
    </row>
    <row r="36" spans="2:14" ht="20.100000000000001" customHeight="1">
      <c r="B36" s="368" t="s">
        <v>634</v>
      </c>
      <c r="C36" s="377" t="s">
        <v>635</v>
      </c>
      <c r="D36" s="377"/>
      <c r="E36" s="377" t="s">
        <v>636</v>
      </c>
      <c r="F36" s="377"/>
      <c r="G36" s="377" t="s">
        <v>637</v>
      </c>
      <c r="H36" s="377"/>
      <c r="I36" s="377" t="s">
        <v>638</v>
      </c>
      <c r="J36" s="377"/>
      <c r="K36" s="377" t="s">
        <v>639</v>
      </c>
      <c r="L36" s="377"/>
      <c r="M36" s="377" t="s">
        <v>600</v>
      </c>
    </row>
    <row r="37" spans="2:14" ht="30" customHeight="1">
      <c r="B37" s="277" t="s">
        <v>640</v>
      </c>
      <c r="C37" s="377" t="s">
        <v>605</v>
      </c>
      <c r="D37" s="278" t="s">
        <v>606</v>
      </c>
      <c r="E37" s="279" t="s">
        <v>607</v>
      </c>
      <c r="F37" s="279" t="s">
        <v>608</v>
      </c>
      <c r="G37" s="278" t="s">
        <v>609</v>
      </c>
      <c r="H37" s="278" t="s">
        <v>610</v>
      </c>
      <c r="I37" s="279" t="s">
        <v>611</v>
      </c>
      <c r="J37" s="279" t="s">
        <v>612</v>
      </c>
      <c r="K37" s="377"/>
      <c r="L37" s="277"/>
      <c r="M37" s="377" t="s">
        <v>600</v>
      </c>
    </row>
    <row r="38" spans="2:14" ht="33.75">
      <c r="B38" s="368" t="s">
        <v>641</v>
      </c>
      <c r="C38" s="281" t="s">
        <v>642</v>
      </c>
      <c r="D38" s="377"/>
      <c r="E38" s="377"/>
      <c r="F38" s="377"/>
      <c r="G38" s="377"/>
      <c r="H38" s="377"/>
      <c r="I38" s="377"/>
      <c r="J38" s="377"/>
      <c r="K38" s="377"/>
      <c r="L38" s="377"/>
      <c r="M38" s="377" t="s">
        <v>600</v>
      </c>
    </row>
    <row r="39" spans="2:14" ht="20.100000000000001" customHeight="1">
      <c r="B39" s="277" t="s">
        <v>643</v>
      </c>
      <c r="C39" s="377" t="s">
        <v>644</v>
      </c>
      <c r="D39" s="377"/>
      <c r="E39" s="377"/>
      <c r="F39" s="377"/>
      <c r="G39" s="377"/>
      <c r="H39" s="377"/>
      <c r="I39" s="377"/>
      <c r="J39" s="377"/>
      <c r="K39" s="377"/>
      <c r="L39" s="377"/>
      <c r="M39" s="377" t="s">
        <v>645</v>
      </c>
    </row>
    <row r="40" spans="2:14">
      <c r="B40" s="214"/>
      <c r="C40" s="215"/>
      <c r="D40" s="215"/>
      <c r="E40" s="215"/>
      <c r="F40" s="215"/>
      <c r="G40" s="215"/>
      <c r="H40" s="215"/>
      <c r="I40" s="215"/>
      <c r="J40" s="215"/>
      <c r="K40" s="215"/>
      <c r="L40" s="215"/>
      <c r="M40" s="215"/>
    </row>
    <row r="41" spans="2:14" ht="20.100000000000001" customHeight="1">
      <c r="B41" s="1569" t="s">
        <v>646</v>
      </c>
      <c r="C41" s="1569"/>
      <c r="D41" s="1569"/>
      <c r="E41" s="1569"/>
      <c r="F41" s="1569"/>
      <c r="G41" s="1569"/>
      <c r="H41" s="376"/>
      <c r="I41" s="376"/>
      <c r="J41" s="376"/>
      <c r="K41" s="376"/>
      <c r="L41" s="376"/>
      <c r="M41" s="376"/>
    </row>
    <row r="42" spans="2:14" ht="20.100000000000001" customHeight="1">
      <c r="B42" s="211" t="s">
        <v>647</v>
      </c>
      <c r="C42" s="216"/>
      <c r="D42" s="217"/>
      <c r="E42" s="217"/>
      <c r="F42" s="217"/>
      <c r="G42" s="217"/>
      <c r="H42" s="217"/>
      <c r="I42" s="217"/>
      <c r="J42" s="217"/>
      <c r="K42" s="217"/>
      <c r="L42" s="217"/>
      <c r="M42" s="217"/>
    </row>
    <row r="43" spans="2:14" ht="20.100000000000001" customHeight="1">
      <c r="B43" s="1563" t="s">
        <v>622</v>
      </c>
      <c r="C43" s="1564"/>
      <c r="D43" s="1564"/>
      <c r="E43" s="1564"/>
      <c r="F43" s="1564"/>
      <c r="G43" s="1564"/>
      <c r="H43" s="1564"/>
      <c r="I43" s="1564"/>
      <c r="J43" s="1564"/>
      <c r="K43" s="1564"/>
      <c r="L43" s="1564"/>
      <c r="M43" s="1564"/>
      <c r="N43" s="1564"/>
    </row>
    <row r="44" spans="2:14" ht="20.100000000000001" customHeight="1">
      <c r="B44" s="1564"/>
      <c r="C44" s="1564"/>
      <c r="D44" s="1564"/>
      <c r="E44" s="1564"/>
      <c r="F44" s="1564"/>
      <c r="G44" s="1564"/>
      <c r="H44" s="1564"/>
      <c r="I44" s="1564"/>
      <c r="J44" s="1564"/>
      <c r="K44" s="1564"/>
      <c r="L44" s="1564"/>
      <c r="M44" s="1564"/>
      <c r="N44" s="1564"/>
    </row>
    <row r="45" spans="2:14" ht="20.100000000000001" customHeight="1">
      <c r="B45" s="373" t="s">
        <v>623</v>
      </c>
      <c r="C45" s="373"/>
      <c r="D45" s="373"/>
      <c r="E45" s="373"/>
      <c r="F45" s="373"/>
      <c r="G45" s="373"/>
      <c r="H45" s="373"/>
      <c r="I45" s="373"/>
      <c r="J45" s="373"/>
      <c r="K45" s="373"/>
      <c r="L45" s="373"/>
      <c r="M45" s="373"/>
    </row>
    <row r="46" spans="2:14" ht="20.100000000000001" customHeight="1">
      <c r="C46" s="217"/>
      <c r="D46" s="217"/>
      <c r="E46" s="217"/>
      <c r="F46" s="217"/>
      <c r="G46" s="217"/>
      <c r="H46" s="217"/>
      <c r="I46" s="217"/>
      <c r="J46" s="217"/>
      <c r="K46" s="217"/>
      <c r="L46" s="217"/>
      <c r="M46" s="217"/>
    </row>
    <row r="47" spans="2:14" ht="20.100000000000001" customHeight="1">
      <c r="B47" s="366" t="s">
        <v>625</v>
      </c>
      <c r="C47" s="217"/>
      <c r="D47" s="217"/>
      <c r="E47" s="217"/>
      <c r="F47" s="217"/>
      <c r="G47" s="217"/>
      <c r="H47" s="217"/>
      <c r="I47" s="217"/>
      <c r="J47" s="217"/>
      <c r="K47" s="217"/>
      <c r="L47" s="217"/>
      <c r="M47" s="217"/>
    </row>
    <row r="48" spans="2:14" ht="20.100000000000001" customHeight="1">
      <c r="B48" s="368" t="s">
        <v>20</v>
      </c>
      <c r="C48" s="1566" t="s">
        <v>648</v>
      </c>
      <c r="D48" s="1567"/>
      <c r="E48" s="1567"/>
      <c r="F48" s="1567"/>
      <c r="G48" s="1568"/>
      <c r="H48" s="217"/>
      <c r="I48" s="217"/>
      <c r="J48" s="217"/>
      <c r="K48" s="217"/>
      <c r="L48" s="217"/>
    </row>
    <row r="49" spans="2:13" ht="20.100000000000001" customHeight="1">
      <c r="B49" s="368" t="s">
        <v>57</v>
      </c>
      <c r="C49" s="1566" t="s">
        <v>649</v>
      </c>
      <c r="D49" s="1567"/>
      <c r="E49" s="1567"/>
      <c r="F49" s="1567"/>
      <c r="G49" s="1568"/>
      <c r="H49" s="217"/>
      <c r="I49" s="217"/>
      <c r="J49" s="217"/>
      <c r="K49" s="217"/>
      <c r="L49" s="217"/>
    </row>
    <row r="50" spans="2:13" ht="20.100000000000001" customHeight="1">
      <c r="B50" s="368" t="s">
        <v>43</v>
      </c>
      <c r="C50" s="1566" t="s">
        <v>650</v>
      </c>
      <c r="D50" s="1567"/>
      <c r="E50" s="1567"/>
      <c r="F50" s="1567"/>
      <c r="G50" s="1568"/>
      <c r="H50" s="217"/>
      <c r="I50" s="217"/>
      <c r="J50" s="217"/>
      <c r="K50" s="217"/>
      <c r="L50" s="217"/>
    </row>
    <row r="51" spans="2:13" ht="20.100000000000001" customHeight="1">
      <c r="B51" s="368" t="s">
        <v>49</v>
      </c>
      <c r="C51" s="1566" t="s">
        <v>651</v>
      </c>
      <c r="D51" s="1567"/>
      <c r="E51" s="1567"/>
      <c r="F51" s="1567"/>
      <c r="G51" s="1568"/>
      <c r="H51" s="217"/>
      <c r="I51" s="217"/>
      <c r="J51" s="217"/>
      <c r="K51" s="217"/>
      <c r="L51" s="217"/>
    </row>
    <row r="52" spans="2:13" ht="20.100000000000001" customHeight="1">
      <c r="B52" s="368" t="s">
        <v>652</v>
      </c>
      <c r="C52" s="1566" t="s">
        <v>653</v>
      </c>
      <c r="D52" s="1567"/>
      <c r="E52" s="1567"/>
      <c r="F52" s="1567"/>
      <c r="G52" s="1568"/>
      <c r="H52" s="1562" t="s">
        <v>632</v>
      </c>
      <c r="I52" s="1562"/>
      <c r="J52" s="1562"/>
      <c r="K52" s="217"/>
      <c r="L52" s="217"/>
    </row>
    <row r="54" spans="2:13" ht="20.100000000000001" customHeight="1">
      <c r="B54" s="212" t="s">
        <v>654</v>
      </c>
      <c r="C54" s="372"/>
      <c r="D54" s="372"/>
      <c r="E54" s="372"/>
      <c r="F54" s="372"/>
      <c r="G54" s="372"/>
      <c r="H54" s="372"/>
      <c r="I54" s="372"/>
      <c r="J54" s="372"/>
      <c r="K54" s="372"/>
      <c r="L54" s="372"/>
      <c r="M54" s="372"/>
    </row>
    <row r="55" spans="2:13" ht="20.100000000000001" customHeight="1">
      <c r="B55" s="276" t="s">
        <v>565</v>
      </c>
      <c r="C55" s="364">
        <v>10</v>
      </c>
      <c r="D55" s="364">
        <v>9</v>
      </c>
      <c r="E55" s="364">
        <v>8</v>
      </c>
      <c r="F55" s="364">
        <v>7</v>
      </c>
      <c r="G55" s="364">
        <v>6</v>
      </c>
      <c r="H55" s="364">
        <v>5</v>
      </c>
      <c r="I55" s="364">
        <v>4</v>
      </c>
      <c r="J55" s="364">
        <v>3</v>
      </c>
      <c r="K55" s="364">
        <v>2</v>
      </c>
      <c r="L55" s="364">
        <v>1</v>
      </c>
      <c r="M55" s="364">
        <v>0</v>
      </c>
    </row>
    <row r="56" spans="2:13" ht="20.100000000000001" customHeight="1">
      <c r="B56" s="368" t="s">
        <v>593</v>
      </c>
      <c r="C56" s="377" t="s">
        <v>594</v>
      </c>
      <c r="D56" s="377" t="s">
        <v>595</v>
      </c>
      <c r="E56" s="377" t="s">
        <v>616</v>
      </c>
      <c r="F56" s="377"/>
      <c r="G56" s="377" t="s">
        <v>616</v>
      </c>
      <c r="H56" s="377" t="s">
        <v>616</v>
      </c>
      <c r="I56" s="377" t="s">
        <v>616</v>
      </c>
      <c r="J56" s="377"/>
      <c r="K56" s="377" t="s">
        <v>616</v>
      </c>
      <c r="L56" s="377"/>
      <c r="M56" s="377"/>
    </row>
    <row r="57" spans="2:13" ht="20.100000000000001" customHeight="1">
      <c r="B57" s="277" t="s">
        <v>655</v>
      </c>
      <c r="C57" s="281" t="s">
        <v>656</v>
      </c>
      <c r="D57" s="377"/>
      <c r="E57" s="377" t="s">
        <v>657</v>
      </c>
      <c r="F57" s="377"/>
      <c r="G57" s="377"/>
      <c r="H57" s="377"/>
      <c r="I57" s="377"/>
      <c r="J57" s="377"/>
      <c r="K57" s="377"/>
      <c r="L57" s="377"/>
      <c r="M57" s="377" t="s">
        <v>600</v>
      </c>
    </row>
    <row r="58" spans="2:13" ht="20.100000000000001" customHeight="1">
      <c r="B58" s="368" t="s">
        <v>658</v>
      </c>
      <c r="C58" s="377" t="s">
        <v>659</v>
      </c>
      <c r="E58" s="377" t="s">
        <v>660</v>
      </c>
      <c r="G58" s="377" t="s">
        <v>661</v>
      </c>
      <c r="H58" s="377"/>
      <c r="I58" s="377" t="s">
        <v>662</v>
      </c>
      <c r="J58" s="377"/>
      <c r="K58" s="377" t="s">
        <v>663</v>
      </c>
      <c r="L58" s="377"/>
      <c r="M58" s="377" t="s">
        <v>600</v>
      </c>
    </row>
    <row r="59" spans="2:13" ht="30.75" customHeight="1">
      <c r="B59" s="368" t="s">
        <v>664</v>
      </c>
      <c r="C59" s="282" t="s">
        <v>665</v>
      </c>
      <c r="D59" s="278" t="s">
        <v>606</v>
      </c>
      <c r="E59" s="279" t="s">
        <v>607</v>
      </c>
      <c r="F59" s="279" t="s">
        <v>608</v>
      </c>
      <c r="G59" s="278" t="s">
        <v>609</v>
      </c>
      <c r="H59" s="278" t="s">
        <v>610</v>
      </c>
      <c r="I59" s="279" t="s">
        <v>666</v>
      </c>
      <c r="J59" s="279" t="s">
        <v>667</v>
      </c>
      <c r="K59" s="279" t="s">
        <v>616</v>
      </c>
      <c r="L59" s="277"/>
      <c r="M59" s="377" t="s">
        <v>600</v>
      </c>
    </row>
    <row r="60" spans="2:13" ht="20.100000000000001" customHeight="1">
      <c r="B60" s="368" t="s">
        <v>668</v>
      </c>
      <c r="C60" s="283" t="s">
        <v>669</v>
      </c>
      <c r="D60" s="377"/>
      <c r="E60" s="283"/>
      <c r="F60" s="283" t="s">
        <v>670</v>
      </c>
      <c r="G60" s="283"/>
      <c r="H60" s="283"/>
      <c r="I60" s="283" t="s">
        <v>671</v>
      </c>
      <c r="J60" s="283"/>
      <c r="K60" s="283"/>
      <c r="L60" s="377"/>
      <c r="M60" s="377" t="s">
        <v>600</v>
      </c>
    </row>
    <row r="61" spans="2:13" ht="20.100000000000001" customHeight="1">
      <c r="B61" s="277" t="s">
        <v>672</v>
      </c>
      <c r="C61" s="377" t="s">
        <v>673</v>
      </c>
      <c r="D61" s="377"/>
      <c r="E61" s="377" t="s">
        <v>674</v>
      </c>
      <c r="F61" s="377" t="s">
        <v>675</v>
      </c>
      <c r="G61" s="377" t="s">
        <v>676</v>
      </c>
      <c r="H61" s="377" t="s">
        <v>677</v>
      </c>
      <c r="I61" s="377" t="s">
        <v>678</v>
      </c>
      <c r="J61" s="377"/>
      <c r="K61" s="377" t="s">
        <v>679</v>
      </c>
      <c r="L61" s="377"/>
      <c r="M61" s="377" t="s">
        <v>600</v>
      </c>
    </row>
    <row r="62" spans="2:13" ht="20.100000000000001" customHeight="1">
      <c r="B62" s="368" t="s">
        <v>680</v>
      </c>
      <c r="C62" s="377" t="s">
        <v>681</v>
      </c>
      <c r="D62" s="284" t="s">
        <v>616</v>
      </c>
      <c r="E62" s="377"/>
      <c r="F62" s="284" t="s">
        <v>682</v>
      </c>
      <c r="G62" s="377"/>
      <c r="H62" s="285" t="s">
        <v>679</v>
      </c>
      <c r="I62" s="377"/>
      <c r="J62" s="377"/>
      <c r="K62" s="284" t="s">
        <v>616</v>
      </c>
      <c r="L62" s="377"/>
      <c r="M62" s="377" t="s">
        <v>600</v>
      </c>
    </row>
    <row r="63" spans="2:13" ht="20.100000000000001" customHeight="1">
      <c r="B63" s="372"/>
      <c r="C63" s="213"/>
      <c r="D63" s="219"/>
      <c r="E63" s="213"/>
      <c r="F63" s="219"/>
      <c r="G63" s="213"/>
      <c r="H63" s="218"/>
      <c r="I63" s="213"/>
      <c r="J63" s="213"/>
      <c r="K63" s="219"/>
      <c r="L63" s="213"/>
      <c r="M63" s="213"/>
    </row>
    <row r="64" spans="2:13" ht="20.100000000000001" customHeight="1">
      <c r="B64" s="373" t="s">
        <v>683</v>
      </c>
      <c r="C64" s="218"/>
      <c r="D64" s="219"/>
      <c r="E64" s="213"/>
      <c r="F64" s="219"/>
      <c r="G64" s="213"/>
      <c r="H64" s="218"/>
      <c r="I64" s="213"/>
      <c r="J64" s="213"/>
      <c r="K64" s="219"/>
      <c r="L64" s="213"/>
      <c r="M64" s="213"/>
    </row>
    <row r="65" spans="2:14" ht="20.100000000000001" customHeight="1">
      <c r="B65" s="373" t="s">
        <v>684</v>
      </c>
      <c r="C65" s="373"/>
      <c r="D65" s="373"/>
      <c r="E65" s="373"/>
      <c r="F65" s="373"/>
      <c r="G65" s="373"/>
      <c r="H65" s="373"/>
      <c r="I65" s="373"/>
      <c r="J65" s="373"/>
      <c r="K65" s="373"/>
      <c r="L65" s="373"/>
      <c r="M65" s="373"/>
    </row>
    <row r="66" spans="2:14" ht="20.100000000000001" customHeight="1">
      <c r="B66" s="373" t="s">
        <v>685</v>
      </c>
      <c r="C66" s="373"/>
      <c r="D66" s="373"/>
      <c r="E66" s="373"/>
      <c r="F66" s="373"/>
      <c r="G66" s="373"/>
      <c r="H66" s="373"/>
      <c r="I66" s="373"/>
      <c r="J66" s="373"/>
      <c r="K66" s="373"/>
      <c r="L66" s="373"/>
      <c r="M66" s="373"/>
    </row>
    <row r="67" spans="2:14" ht="20.100000000000001" customHeight="1">
      <c r="B67" s="1563" t="s">
        <v>686</v>
      </c>
      <c r="C67" s="1563"/>
      <c r="D67" s="1563"/>
      <c r="E67" s="1563"/>
      <c r="F67" s="1563"/>
      <c r="G67" s="1563"/>
      <c r="H67" s="1563"/>
      <c r="I67" s="1563"/>
      <c r="J67" s="1563"/>
      <c r="K67" s="1563"/>
      <c r="L67" s="1563"/>
      <c r="M67" s="1563"/>
      <c r="N67" s="1563"/>
    </row>
    <row r="68" spans="2:14" ht="20.100000000000001" customHeight="1">
      <c r="B68" s="1563"/>
      <c r="C68" s="1563"/>
      <c r="D68" s="1563"/>
      <c r="E68" s="1563"/>
      <c r="F68" s="1563"/>
      <c r="G68" s="1563"/>
      <c r="H68" s="1563"/>
      <c r="I68" s="1563"/>
      <c r="J68" s="1563"/>
      <c r="K68" s="1563"/>
      <c r="L68" s="1563"/>
      <c r="M68" s="1563"/>
      <c r="N68" s="1563"/>
    </row>
    <row r="69" spans="2:14" ht="20.100000000000001" customHeight="1">
      <c r="B69" s="373" t="s">
        <v>687</v>
      </c>
      <c r="C69" s="373"/>
      <c r="D69" s="373"/>
      <c r="E69" s="373"/>
      <c r="F69" s="373"/>
      <c r="G69" s="373"/>
      <c r="H69" s="373"/>
      <c r="I69" s="373"/>
      <c r="J69" s="373"/>
      <c r="K69" s="373"/>
      <c r="L69" s="373"/>
      <c r="M69" s="373"/>
    </row>
    <row r="70" spans="2:14" ht="20.100000000000001" customHeight="1">
      <c r="B70" s="373" t="s">
        <v>688</v>
      </c>
      <c r="C70" s="373"/>
      <c r="D70" s="373"/>
      <c r="E70" s="373"/>
      <c r="F70" s="373"/>
      <c r="G70" s="373"/>
      <c r="H70" s="373"/>
      <c r="I70" s="373"/>
      <c r="J70" s="373"/>
      <c r="K70" s="373"/>
      <c r="L70" s="373"/>
      <c r="M70" s="373"/>
    </row>
    <row r="71" spans="2:14" ht="65.25" customHeight="1">
      <c r="B71" s="1560" t="s">
        <v>689</v>
      </c>
      <c r="C71" s="1560"/>
      <c r="D71" s="1560"/>
      <c r="E71" s="1560"/>
      <c r="F71" s="1560"/>
      <c r="G71" s="1560"/>
      <c r="H71" s="1560"/>
      <c r="I71" s="1560"/>
      <c r="J71" s="1560"/>
      <c r="K71" s="1560"/>
      <c r="L71" s="1560"/>
      <c r="M71" s="1560"/>
    </row>
    <row r="72" spans="2:14" ht="39" customHeight="1">
      <c r="B72" s="1560" t="s">
        <v>690</v>
      </c>
      <c r="C72" s="1576"/>
      <c r="D72" s="1576"/>
      <c r="E72" s="1576"/>
      <c r="F72" s="1576"/>
      <c r="G72" s="1576"/>
      <c r="H72" s="1576"/>
      <c r="I72" s="1576"/>
      <c r="J72" s="1576"/>
      <c r="K72" s="1576"/>
      <c r="L72" s="1576"/>
      <c r="M72" s="1576"/>
    </row>
    <row r="73" spans="2:14" ht="18" customHeight="1">
      <c r="B73" s="375"/>
      <c r="C73" s="372"/>
      <c r="D73" s="372"/>
      <c r="E73" s="372"/>
      <c r="F73" s="372"/>
      <c r="G73" s="372"/>
      <c r="H73" s="372"/>
      <c r="I73" s="372"/>
      <c r="J73" s="372"/>
      <c r="K73" s="372"/>
      <c r="L73" s="372"/>
      <c r="M73" s="372"/>
    </row>
    <row r="74" spans="2:14" ht="20.100000000000001" customHeight="1">
      <c r="B74" s="366" t="s">
        <v>625</v>
      </c>
      <c r="C74" s="372"/>
      <c r="D74" s="372"/>
      <c r="E74" s="372"/>
    </row>
    <row r="75" spans="2:14" ht="20.100000000000001" customHeight="1">
      <c r="B75" s="1570" t="s">
        <v>691</v>
      </c>
      <c r="C75" s="1571"/>
      <c r="D75" s="1572"/>
      <c r="E75" s="1573" t="s">
        <v>692</v>
      </c>
      <c r="F75" s="1574"/>
      <c r="G75" s="1575"/>
    </row>
    <row r="76" spans="2:14" ht="33" customHeight="1">
      <c r="B76" s="1570" t="s">
        <v>693</v>
      </c>
      <c r="C76" s="1571"/>
      <c r="D76" s="1572"/>
      <c r="E76" s="369" t="s">
        <v>694</v>
      </c>
      <c r="F76" s="370"/>
      <c r="G76" s="371"/>
    </row>
    <row r="77" spans="2:14" ht="20.100000000000001" customHeight="1">
      <c r="B77" s="1570" t="s">
        <v>695</v>
      </c>
      <c r="C77" s="1571"/>
      <c r="D77" s="1572"/>
      <c r="E77" s="1573" t="s">
        <v>696</v>
      </c>
      <c r="F77" s="1574"/>
      <c r="G77" s="1575"/>
    </row>
    <row r="78" spans="2:14" ht="20.100000000000001" customHeight="1">
      <c r="B78" s="1570" t="s">
        <v>697</v>
      </c>
      <c r="C78" s="1571"/>
      <c r="D78" s="1572"/>
      <c r="E78" s="1573" t="s">
        <v>698</v>
      </c>
      <c r="F78" s="1574"/>
      <c r="G78" s="1575"/>
    </row>
    <row r="79" spans="2:14" ht="20.100000000000001" customHeight="1">
      <c r="B79" s="1570" t="s">
        <v>630</v>
      </c>
      <c r="C79" s="1571"/>
      <c r="D79" s="1572"/>
      <c r="E79" s="1573" t="s">
        <v>696</v>
      </c>
      <c r="F79" s="1574"/>
      <c r="G79" s="1575"/>
    </row>
    <row r="80" spans="2:14" ht="20.100000000000001" customHeight="1">
      <c r="B80" s="1563"/>
      <c r="C80" s="1563"/>
      <c r="D80" s="1563"/>
      <c r="E80" s="1563"/>
      <c r="F80" s="1563"/>
      <c r="G80" s="1563"/>
      <c r="H80" s="1563"/>
      <c r="I80" s="1563"/>
      <c r="J80" s="1563"/>
      <c r="K80" s="1563"/>
      <c r="L80" s="1563"/>
      <c r="M80" s="1563"/>
      <c r="N80" s="1563"/>
    </row>
    <row r="81" spans="2:14" ht="20.100000000000001" customHeight="1">
      <c r="B81" s="212" t="s">
        <v>699</v>
      </c>
      <c r="C81" s="372"/>
      <c r="D81" s="372"/>
      <c r="E81" s="372"/>
      <c r="F81" s="372"/>
      <c r="G81" s="372"/>
      <c r="H81" s="372"/>
      <c r="I81" s="372"/>
      <c r="J81" s="372"/>
      <c r="K81" s="372"/>
      <c r="L81" s="372"/>
      <c r="M81" s="372"/>
    </row>
    <row r="82" spans="2:14" ht="20.100000000000001" customHeight="1">
      <c r="B82" s="276" t="s">
        <v>565</v>
      </c>
      <c r="C82" s="364">
        <v>10</v>
      </c>
      <c r="D82" s="364">
        <v>9</v>
      </c>
      <c r="E82" s="364">
        <v>8</v>
      </c>
      <c r="F82" s="364">
        <v>7</v>
      </c>
      <c r="G82" s="364">
        <v>6</v>
      </c>
      <c r="H82" s="364">
        <v>5</v>
      </c>
      <c r="I82" s="364">
        <v>4</v>
      </c>
      <c r="J82" s="364">
        <v>3</v>
      </c>
      <c r="K82" s="364">
        <v>2</v>
      </c>
      <c r="L82" s="364">
        <v>1</v>
      </c>
      <c r="M82" s="364">
        <v>0</v>
      </c>
    </row>
    <row r="83" spans="2:14" ht="20.100000000000001" customHeight="1">
      <c r="B83" s="368" t="s">
        <v>593</v>
      </c>
      <c r="C83" s="377" t="s">
        <v>594</v>
      </c>
      <c r="D83" s="377" t="s">
        <v>595</v>
      </c>
      <c r="E83" s="377" t="s">
        <v>616</v>
      </c>
      <c r="F83" s="377"/>
      <c r="G83" s="377" t="s">
        <v>616</v>
      </c>
      <c r="H83" s="377" t="s">
        <v>616</v>
      </c>
      <c r="I83" s="377" t="s">
        <v>616</v>
      </c>
      <c r="J83" s="377"/>
      <c r="K83" s="377" t="s">
        <v>616</v>
      </c>
      <c r="L83" s="377"/>
      <c r="M83" s="377"/>
    </row>
    <row r="84" spans="2:14" ht="20.100000000000001" customHeight="1">
      <c r="B84" s="368" t="s">
        <v>700</v>
      </c>
      <c r="C84" s="377" t="s">
        <v>701</v>
      </c>
      <c r="D84" s="377"/>
      <c r="E84" s="377" t="s">
        <v>702</v>
      </c>
      <c r="F84" s="377"/>
      <c r="G84" s="377" t="s">
        <v>703</v>
      </c>
      <c r="H84" s="377" t="s">
        <v>616</v>
      </c>
      <c r="I84" s="377" t="s">
        <v>704</v>
      </c>
      <c r="J84" s="377" t="s">
        <v>616</v>
      </c>
      <c r="K84" s="377" t="s">
        <v>616</v>
      </c>
      <c r="L84" s="377"/>
      <c r="M84" s="377" t="s">
        <v>600</v>
      </c>
    </row>
    <row r="85" spans="2:14" ht="20.100000000000001" customHeight="1">
      <c r="B85" s="277" t="s">
        <v>705</v>
      </c>
      <c r="C85" s="377" t="s">
        <v>703</v>
      </c>
      <c r="D85" s="377"/>
      <c r="E85" s="377" t="s">
        <v>706</v>
      </c>
      <c r="F85" s="377"/>
      <c r="G85" s="377" t="s">
        <v>707</v>
      </c>
      <c r="H85" s="377" t="s">
        <v>616</v>
      </c>
      <c r="I85" s="377" t="s">
        <v>708</v>
      </c>
      <c r="J85" s="377" t="s">
        <v>616</v>
      </c>
      <c r="K85" s="377" t="s">
        <v>616</v>
      </c>
      <c r="L85" s="377"/>
      <c r="M85" s="377" t="s">
        <v>600</v>
      </c>
    </row>
    <row r="86" spans="2:14" ht="24.75" customHeight="1">
      <c r="B86" s="368" t="s">
        <v>604</v>
      </c>
      <c r="C86" s="282" t="s">
        <v>709</v>
      </c>
      <c r="D86" s="278" t="s">
        <v>606</v>
      </c>
      <c r="E86" s="279" t="s">
        <v>607</v>
      </c>
      <c r="F86" s="279" t="s">
        <v>608</v>
      </c>
      <c r="G86" s="278" t="s">
        <v>609</v>
      </c>
      <c r="H86" s="278" t="s">
        <v>610</v>
      </c>
      <c r="I86" s="279" t="s">
        <v>611</v>
      </c>
      <c r="J86" s="279" t="s">
        <v>612</v>
      </c>
      <c r="K86" s="279" t="s">
        <v>616</v>
      </c>
      <c r="L86" s="277"/>
      <c r="M86" s="377" t="s">
        <v>600</v>
      </c>
    </row>
    <row r="87" spans="2:14" ht="20.100000000000001" customHeight="1">
      <c r="B87" s="368" t="s">
        <v>710</v>
      </c>
      <c r="C87" s="283" t="s">
        <v>669</v>
      </c>
      <c r="D87" s="377"/>
      <c r="E87" s="283"/>
      <c r="F87" s="283" t="s">
        <v>670</v>
      </c>
      <c r="G87" s="283"/>
      <c r="H87" s="283"/>
      <c r="I87" s="283" t="s">
        <v>671</v>
      </c>
      <c r="J87" s="283"/>
      <c r="K87" s="283"/>
      <c r="L87" s="377"/>
      <c r="M87" s="377" t="s">
        <v>600</v>
      </c>
    </row>
    <row r="88" spans="2:14" ht="20.100000000000001" customHeight="1">
      <c r="B88" s="277" t="s">
        <v>711</v>
      </c>
      <c r="C88" s="377" t="s">
        <v>712</v>
      </c>
      <c r="D88" s="377"/>
      <c r="E88" s="283"/>
      <c r="F88" s="377" t="s">
        <v>677</v>
      </c>
      <c r="G88" s="377" t="s">
        <v>616</v>
      </c>
      <c r="H88" s="377" t="s">
        <v>678</v>
      </c>
      <c r="I88" s="283" t="s">
        <v>616</v>
      </c>
      <c r="J88" s="283" t="s">
        <v>713</v>
      </c>
      <c r="K88" s="377" t="s">
        <v>679</v>
      </c>
      <c r="L88" s="377"/>
      <c r="M88" s="377" t="s">
        <v>600</v>
      </c>
    </row>
    <row r="89" spans="2:14" ht="20.100000000000001" customHeight="1">
      <c r="B89" s="277" t="s">
        <v>714</v>
      </c>
      <c r="C89" s="377" t="s">
        <v>681</v>
      </c>
      <c r="D89" s="284" t="s">
        <v>616</v>
      </c>
      <c r="E89" s="377"/>
      <c r="F89" s="284" t="s">
        <v>682</v>
      </c>
      <c r="G89" s="377"/>
      <c r="H89" s="285" t="s">
        <v>679</v>
      </c>
      <c r="I89" s="377"/>
      <c r="J89" s="377"/>
      <c r="K89" s="284" t="s">
        <v>616</v>
      </c>
      <c r="L89" s="377"/>
      <c r="M89" s="377" t="s">
        <v>600</v>
      </c>
    </row>
    <row r="90" spans="2:14" ht="20.100000000000001" customHeight="1">
      <c r="B90" s="373" t="s">
        <v>715</v>
      </c>
      <c r="C90" s="373"/>
      <c r="D90" s="373"/>
      <c r="E90" s="373"/>
      <c r="F90" s="373"/>
      <c r="G90" s="373"/>
      <c r="H90" s="373"/>
      <c r="I90" s="373"/>
      <c r="J90" s="373"/>
      <c r="K90" s="373"/>
      <c r="L90" s="373"/>
      <c r="M90" s="373"/>
    </row>
    <row r="91" spans="2:14" ht="20.100000000000001" customHeight="1">
      <c r="B91" s="373" t="s">
        <v>716</v>
      </c>
      <c r="C91" s="373"/>
      <c r="D91" s="373"/>
      <c r="E91" s="373"/>
      <c r="F91" s="373"/>
      <c r="G91" s="373"/>
      <c r="H91" s="373"/>
      <c r="I91" s="373"/>
      <c r="J91" s="373"/>
      <c r="K91" s="373"/>
      <c r="L91" s="373"/>
      <c r="M91" s="373"/>
    </row>
    <row r="92" spans="2:14" ht="20.100000000000001" customHeight="1">
      <c r="B92" s="1563" t="s">
        <v>717</v>
      </c>
      <c r="C92" s="1563"/>
      <c r="D92" s="1563"/>
      <c r="E92" s="1563"/>
      <c r="F92" s="1563"/>
      <c r="G92" s="1563"/>
      <c r="H92" s="1563"/>
      <c r="I92" s="1563"/>
      <c r="J92" s="1563"/>
      <c r="K92" s="1563"/>
      <c r="L92" s="1563"/>
      <c r="M92" s="1563"/>
      <c r="N92" s="1563"/>
    </row>
    <row r="93" spans="2:14" ht="20.100000000000001" customHeight="1">
      <c r="B93" s="1563"/>
      <c r="C93" s="1563"/>
      <c r="D93" s="1563"/>
      <c r="E93" s="1563"/>
      <c r="F93" s="1563"/>
      <c r="G93" s="1563"/>
      <c r="H93" s="1563"/>
      <c r="I93" s="1563"/>
      <c r="J93" s="1563"/>
      <c r="K93" s="1563"/>
      <c r="L93" s="1563"/>
      <c r="M93" s="1563"/>
      <c r="N93" s="1563"/>
    </row>
    <row r="94" spans="2:14" ht="20.100000000000001" customHeight="1">
      <c r="B94" s="373" t="s">
        <v>623</v>
      </c>
      <c r="C94" s="373"/>
      <c r="D94" s="373"/>
      <c r="E94" s="373"/>
      <c r="F94" s="373"/>
      <c r="G94" s="373"/>
      <c r="H94" s="373"/>
      <c r="I94" s="373"/>
      <c r="J94" s="373"/>
      <c r="K94" s="373"/>
      <c r="L94" s="373"/>
      <c r="M94" s="373"/>
    </row>
    <row r="95" spans="2:14" ht="20.100000000000001" customHeight="1">
      <c r="B95" s="373" t="s">
        <v>718</v>
      </c>
      <c r="C95" s="373"/>
      <c r="D95" s="373"/>
      <c r="E95" s="373"/>
      <c r="F95" s="373"/>
      <c r="G95" s="373"/>
      <c r="H95" s="373"/>
      <c r="I95" s="373"/>
      <c r="J95" s="373"/>
      <c r="K95" s="373"/>
      <c r="L95" s="373"/>
      <c r="M95" s="373"/>
    </row>
    <row r="96" spans="2:14" ht="30.75" customHeight="1">
      <c r="B96" s="1563" t="s">
        <v>719</v>
      </c>
      <c r="C96" s="1563"/>
      <c r="D96" s="1563"/>
      <c r="E96" s="1563"/>
      <c r="F96" s="1563"/>
      <c r="G96" s="1563"/>
      <c r="H96" s="1563"/>
      <c r="I96" s="1563"/>
      <c r="J96" s="1563"/>
      <c r="K96" s="1563"/>
      <c r="L96" s="1563"/>
      <c r="M96" s="1563"/>
    </row>
    <row r="97" spans="2:13" ht="20.100000000000001" customHeight="1">
      <c r="B97" s="1563" t="s">
        <v>720</v>
      </c>
      <c r="C97" s="1563"/>
      <c r="D97" s="1563"/>
      <c r="E97" s="1563"/>
      <c r="F97" s="1563"/>
      <c r="G97" s="1563"/>
      <c r="H97" s="1563"/>
      <c r="I97" s="1563"/>
      <c r="J97" s="1563"/>
      <c r="K97" s="1563"/>
      <c r="L97" s="1563"/>
      <c r="M97" s="1563"/>
    </row>
    <row r="98" spans="2:13" ht="13.5" customHeight="1">
      <c r="B98" s="373"/>
      <c r="C98" s="373"/>
      <c r="D98" s="373"/>
      <c r="E98" s="373"/>
      <c r="F98" s="373"/>
      <c r="G98" s="373"/>
      <c r="H98" s="373"/>
      <c r="I98" s="373"/>
      <c r="J98" s="373"/>
      <c r="K98" s="373"/>
      <c r="L98" s="373"/>
      <c r="M98" s="373"/>
    </row>
    <row r="99" spans="2:13" ht="20.100000000000001" customHeight="1">
      <c r="B99" s="366" t="s">
        <v>625</v>
      </c>
      <c r="C99" s="372"/>
      <c r="D99" s="372"/>
      <c r="E99" s="372"/>
      <c r="F99" s="372"/>
      <c r="G99" s="372"/>
      <c r="H99" s="372"/>
      <c r="I99" s="372"/>
      <c r="J99" s="372"/>
      <c r="K99" s="372"/>
      <c r="L99" s="372"/>
      <c r="M99" s="375"/>
    </row>
    <row r="100" spans="2:13" ht="20.100000000000001" customHeight="1">
      <c r="B100" s="374" t="s">
        <v>20</v>
      </c>
      <c r="C100" s="1573" t="s">
        <v>692</v>
      </c>
      <c r="D100" s="1574"/>
      <c r="E100" s="1575"/>
      <c r="F100" s="375"/>
      <c r="G100" s="220"/>
      <c r="H100" s="220"/>
      <c r="I100" s="372"/>
      <c r="J100" s="372"/>
      <c r="K100" s="372"/>
      <c r="L100" s="372"/>
      <c r="M100" s="375"/>
    </row>
    <row r="101" spans="2:13" ht="20.100000000000001" customHeight="1">
      <c r="B101" s="374" t="s">
        <v>43</v>
      </c>
      <c r="C101" s="1573" t="s">
        <v>721</v>
      </c>
      <c r="D101" s="1574"/>
      <c r="E101" s="1575"/>
      <c r="F101" s="375"/>
      <c r="G101" s="220"/>
      <c r="H101" s="220"/>
      <c r="I101" s="372"/>
      <c r="J101" s="372"/>
      <c r="K101" s="372"/>
      <c r="L101" s="372"/>
      <c r="M101" s="375"/>
    </row>
    <row r="102" spans="2:13" ht="20.100000000000001" customHeight="1">
      <c r="B102" s="374" t="s">
        <v>49</v>
      </c>
      <c r="C102" s="1573" t="s">
        <v>722</v>
      </c>
      <c r="D102" s="1574"/>
      <c r="E102" s="1575"/>
      <c r="F102" s="1562" t="s">
        <v>616</v>
      </c>
      <c r="G102" s="1562"/>
      <c r="H102" s="1562"/>
      <c r="I102" s="372"/>
      <c r="J102" s="372"/>
      <c r="K102" s="372"/>
      <c r="L102" s="372"/>
      <c r="M102" s="375"/>
    </row>
    <row r="103" spans="2:13" ht="20.100000000000001" customHeight="1">
      <c r="B103" s="374" t="s">
        <v>57</v>
      </c>
      <c r="C103" s="1573" t="s">
        <v>723</v>
      </c>
      <c r="D103" s="1574"/>
      <c r="E103" s="1575"/>
      <c r="F103" s="1562" t="s">
        <v>616</v>
      </c>
      <c r="G103" s="1562"/>
      <c r="H103" s="1562"/>
      <c r="I103" s="372"/>
      <c r="J103" s="372"/>
      <c r="K103" s="372"/>
      <c r="L103" s="372"/>
      <c r="M103" s="375"/>
    </row>
    <row r="104" spans="2:13">
      <c r="B104" s="374" t="s">
        <v>630</v>
      </c>
      <c r="C104" s="1573" t="s">
        <v>631</v>
      </c>
      <c r="D104" s="1574"/>
      <c r="E104" s="1575"/>
      <c r="F104" s="1562" t="s">
        <v>632</v>
      </c>
      <c r="G104" s="1562"/>
      <c r="H104" s="1562"/>
      <c r="I104" s="372"/>
      <c r="J104" s="372"/>
      <c r="K104" s="372"/>
      <c r="L104" s="372"/>
      <c r="M104" s="375"/>
    </row>
    <row r="105" spans="2:13" ht="13.5" customHeight="1">
      <c r="B105" s="221"/>
      <c r="C105" s="375"/>
      <c r="D105" s="375"/>
      <c r="E105" s="375"/>
      <c r="F105" s="367"/>
      <c r="G105" s="367"/>
      <c r="H105" s="367"/>
      <c r="I105" s="372"/>
      <c r="J105" s="372"/>
      <c r="K105" s="372"/>
      <c r="L105" s="372"/>
      <c r="M105" s="375"/>
    </row>
    <row r="106" spans="2:13" ht="20.100000000000001" customHeight="1">
      <c r="B106" s="212" t="s">
        <v>724</v>
      </c>
      <c r="C106" s="372"/>
      <c r="D106" s="372"/>
      <c r="E106" s="372"/>
      <c r="F106" s="372"/>
      <c r="G106" s="372"/>
      <c r="H106" s="372"/>
      <c r="I106" s="372"/>
      <c r="J106" s="372"/>
      <c r="K106" s="372"/>
      <c r="L106" s="372"/>
      <c r="M106" s="372"/>
    </row>
    <row r="107" spans="2:13" ht="30" customHeight="1">
      <c r="B107" s="276" t="s">
        <v>565</v>
      </c>
      <c r="C107" s="364">
        <v>10</v>
      </c>
      <c r="D107" s="364">
        <v>9</v>
      </c>
      <c r="E107" s="364">
        <v>8</v>
      </c>
      <c r="F107" s="364">
        <v>7</v>
      </c>
      <c r="G107" s="364">
        <v>6</v>
      </c>
      <c r="H107" s="364">
        <v>5</v>
      </c>
      <c r="I107" s="364">
        <v>4</v>
      </c>
      <c r="J107" s="364">
        <v>3</v>
      </c>
      <c r="K107" s="364">
        <v>2</v>
      </c>
      <c r="L107" s="364">
        <v>1</v>
      </c>
      <c r="M107" s="364">
        <v>0</v>
      </c>
    </row>
    <row r="108" spans="2:13" ht="20.100000000000001" customHeight="1">
      <c r="B108" s="277" t="s">
        <v>593</v>
      </c>
      <c r="C108" s="377" t="s">
        <v>594</v>
      </c>
      <c r="D108" s="377" t="s">
        <v>595</v>
      </c>
      <c r="E108" s="377" t="s">
        <v>616</v>
      </c>
      <c r="F108" s="377"/>
      <c r="G108" s="377" t="s">
        <v>616</v>
      </c>
      <c r="H108" s="377" t="s">
        <v>616</v>
      </c>
      <c r="I108" s="377" t="s">
        <v>616</v>
      </c>
      <c r="J108" s="377"/>
      <c r="K108" s="377" t="s">
        <v>616</v>
      </c>
      <c r="L108" s="377"/>
      <c r="M108" s="377"/>
    </row>
    <row r="109" spans="2:13" ht="20.100000000000001" customHeight="1">
      <c r="B109" s="277" t="s">
        <v>725</v>
      </c>
      <c r="C109" s="377" t="s">
        <v>726</v>
      </c>
      <c r="D109" s="377"/>
      <c r="E109" s="377"/>
      <c r="F109" s="286"/>
      <c r="G109" s="377"/>
      <c r="H109" s="377"/>
      <c r="I109" s="377"/>
      <c r="J109" s="286"/>
      <c r="K109" s="377"/>
      <c r="L109" s="377"/>
      <c r="M109" s="377" t="s">
        <v>600</v>
      </c>
    </row>
    <row r="110" spans="2:13" ht="22.5">
      <c r="B110" s="368" t="s">
        <v>640</v>
      </c>
      <c r="C110" s="282" t="s">
        <v>709</v>
      </c>
      <c r="D110" s="278" t="s">
        <v>606</v>
      </c>
      <c r="E110" s="279" t="s">
        <v>607</v>
      </c>
      <c r="F110" s="279" t="s">
        <v>608</v>
      </c>
      <c r="G110" s="278" t="s">
        <v>609</v>
      </c>
      <c r="H110" s="278" t="s">
        <v>610</v>
      </c>
      <c r="I110" s="279" t="s">
        <v>611</v>
      </c>
      <c r="J110" s="279" t="s">
        <v>612</v>
      </c>
      <c r="K110" s="279" t="s">
        <v>616</v>
      </c>
      <c r="L110" s="277"/>
      <c r="M110" s="377" t="s">
        <v>600</v>
      </c>
    </row>
    <row r="111" spans="2:13" ht="19.5" customHeight="1">
      <c r="B111" s="277" t="s">
        <v>1006</v>
      </c>
      <c r="C111" s="377" t="s">
        <v>676</v>
      </c>
      <c r="D111" s="377"/>
      <c r="E111" s="377"/>
      <c r="F111" s="377" t="s">
        <v>677</v>
      </c>
      <c r="G111" s="377"/>
      <c r="H111" s="377"/>
      <c r="I111" s="377" t="s">
        <v>678</v>
      </c>
      <c r="J111" s="286"/>
      <c r="K111" s="377"/>
      <c r="L111" s="377" t="s">
        <v>679</v>
      </c>
      <c r="M111" s="377" t="s">
        <v>600</v>
      </c>
    </row>
    <row r="112" spans="2:13" ht="20.100000000000001" customHeight="1">
      <c r="B112" s="277" t="s">
        <v>1007</v>
      </c>
      <c r="C112" s="377" t="s">
        <v>618</v>
      </c>
      <c r="D112" s="377"/>
      <c r="E112" s="377"/>
      <c r="F112" s="377"/>
      <c r="G112" s="287"/>
      <c r="H112" s="377"/>
      <c r="I112" s="377"/>
      <c r="J112" s="377"/>
      <c r="K112" s="377"/>
      <c r="L112" s="377"/>
      <c r="M112" s="377" t="s">
        <v>600</v>
      </c>
    </row>
    <row r="113" spans="2:14" ht="20.100000000000001" customHeight="1">
      <c r="B113" s="221"/>
      <c r="C113" s="222"/>
      <c r="D113" s="223"/>
      <c r="E113" s="223"/>
      <c r="F113" s="223"/>
      <c r="G113" s="222"/>
      <c r="H113" s="223"/>
      <c r="I113" s="223"/>
      <c r="J113" s="223"/>
      <c r="K113" s="223"/>
      <c r="L113" s="223"/>
      <c r="M113" s="223"/>
    </row>
    <row r="114" spans="2:14" ht="20.100000000000001" customHeight="1">
      <c r="B114" s="373" t="s">
        <v>715</v>
      </c>
      <c r="C114" s="373"/>
      <c r="D114" s="373"/>
      <c r="E114" s="373"/>
      <c r="F114" s="373"/>
      <c r="G114" s="373"/>
      <c r="H114" s="373"/>
      <c r="I114" s="373"/>
      <c r="J114" s="373"/>
      <c r="K114" s="373"/>
      <c r="L114" s="373"/>
      <c r="M114" s="373"/>
    </row>
    <row r="115" spans="2:14" ht="20.100000000000001" customHeight="1">
      <c r="B115" s="372" t="s">
        <v>727</v>
      </c>
      <c r="C115" s="224"/>
      <c r="D115" s="372"/>
      <c r="E115" s="372"/>
      <c r="F115" s="372"/>
      <c r="G115" s="224"/>
      <c r="H115" s="372"/>
      <c r="I115" s="372"/>
      <c r="J115" s="372"/>
      <c r="K115" s="372"/>
      <c r="L115" s="372"/>
      <c r="M115" s="372"/>
    </row>
    <row r="116" spans="2:14" ht="20.100000000000001" customHeight="1">
      <c r="B116" s="1563" t="s">
        <v>717</v>
      </c>
      <c r="C116" s="1563"/>
      <c r="D116" s="1563"/>
      <c r="E116" s="1563"/>
      <c r="F116" s="1563"/>
      <c r="G116" s="1563"/>
      <c r="H116" s="1563"/>
      <c r="I116" s="1563"/>
      <c r="J116" s="1563"/>
      <c r="K116" s="1563"/>
      <c r="L116" s="1563"/>
      <c r="M116" s="1563"/>
      <c r="N116" s="1563"/>
    </row>
    <row r="117" spans="2:14" ht="20.100000000000001" customHeight="1">
      <c r="B117" s="1563"/>
      <c r="C117" s="1563"/>
      <c r="D117" s="1563"/>
      <c r="E117" s="1563"/>
      <c r="F117" s="1563"/>
      <c r="G117" s="1563"/>
      <c r="H117" s="1563"/>
      <c r="I117" s="1563"/>
      <c r="J117" s="1563"/>
      <c r="K117" s="1563"/>
      <c r="L117" s="1563"/>
      <c r="M117" s="1563"/>
      <c r="N117" s="1563"/>
    </row>
    <row r="118" spans="2:14" ht="19.5" customHeight="1">
      <c r="B118" s="373" t="s">
        <v>623</v>
      </c>
      <c r="C118" s="373"/>
      <c r="D118" s="372"/>
      <c r="E118" s="372"/>
      <c r="F118" s="372"/>
      <c r="G118" s="224"/>
      <c r="H118" s="372"/>
      <c r="I118" s="372"/>
      <c r="J118" s="372"/>
      <c r="K118" s="372"/>
      <c r="L118" s="372"/>
      <c r="M118" s="372"/>
    </row>
    <row r="119" spans="2:14" ht="35.25" customHeight="1">
      <c r="B119" s="1563" t="s">
        <v>1008</v>
      </c>
      <c r="C119" s="1563"/>
      <c r="D119" s="1563"/>
      <c r="E119" s="1563"/>
      <c r="F119" s="1563"/>
      <c r="G119" s="1563"/>
      <c r="H119" s="1563"/>
      <c r="I119" s="1563"/>
      <c r="J119" s="1563"/>
      <c r="K119" s="1563"/>
      <c r="L119" s="1563"/>
      <c r="M119" s="1563"/>
    </row>
    <row r="120" spans="2:14" ht="20.100000000000001" customHeight="1">
      <c r="B120" s="1563" t="s">
        <v>728</v>
      </c>
      <c r="C120" s="1563"/>
      <c r="D120" s="1563"/>
      <c r="E120" s="1563"/>
      <c r="F120" s="1563"/>
      <c r="G120" s="1563"/>
      <c r="H120" s="1563"/>
      <c r="I120" s="1563"/>
      <c r="J120" s="1563"/>
      <c r="K120" s="1563"/>
      <c r="L120" s="1563"/>
      <c r="M120" s="1563"/>
    </row>
    <row r="121" spans="2:14" ht="20.100000000000001" customHeight="1">
      <c r="B121" s="366" t="s">
        <v>625</v>
      </c>
      <c r="C121" s="372"/>
      <c r="D121" s="372"/>
      <c r="E121" s="372"/>
      <c r="F121" s="372"/>
      <c r="G121" s="372"/>
      <c r="H121" s="372"/>
      <c r="I121" s="372"/>
      <c r="J121" s="372"/>
      <c r="K121" s="372"/>
      <c r="L121" s="372"/>
      <c r="M121" s="372"/>
    </row>
    <row r="122" spans="2:14" ht="21" customHeight="1">
      <c r="B122" s="374" t="s">
        <v>20</v>
      </c>
      <c r="C122" s="1573" t="s">
        <v>1009</v>
      </c>
      <c r="D122" s="1574"/>
      <c r="E122" s="1575"/>
      <c r="F122" s="372"/>
      <c r="G122" s="220"/>
      <c r="H122" s="220"/>
      <c r="I122" s="372"/>
      <c r="J122" s="372"/>
      <c r="K122" s="372"/>
      <c r="L122" s="372"/>
      <c r="M122" s="372"/>
    </row>
    <row r="123" spans="2:14" ht="20.100000000000001" customHeight="1">
      <c r="B123" s="374" t="s">
        <v>57</v>
      </c>
      <c r="C123" s="1573" t="s">
        <v>1010</v>
      </c>
      <c r="D123" s="1574"/>
      <c r="E123" s="1575"/>
      <c r="F123" s="1577"/>
      <c r="G123" s="1562"/>
      <c r="H123" s="1562"/>
      <c r="I123" s="372"/>
      <c r="J123" s="372"/>
      <c r="K123" s="372"/>
      <c r="L123" s="372"/>
      <c r="M123" s="372"/>
    </row>
    <row r="124" spans="2:14" ht="20.100000000000001" customHeight="1">
      <c r="B124" s="374" t="s">
        <v>630</v>
      </c>
      <c r="C124" s="1573" t="s">
        <v>1011</v>
      </c>
      <c r="D124" s="1574"/>
      <c r="E124" s="1575"/>
      <c r="F124" s="1562" t="s">
        <v>632</v>
      </c>
      <c r="G124" s="1562"/>
      <c r="H124" s="1562"/>
      <c r="I124" s="372"/>
      <c r="J124" s="372"/>
      <c r="K124" s="372"/>
      <c r="L124" s="372"/>
      <c r="M124" s="372"/>
    </row>
    <row r="125" spans="2:14" ht="20.100000000000001" customHeight="1">
      <c r="B125" s="225"/>
      <c r="C125" s="225"/>
    </row>
    <row r="126" spans="2:14" ht="20.100000000000001" customHeight="1">
      <c r="B126" s="212" t="s">
        <v>729</v>
      </c>
      <c r="C126" s="366"/>
      <c r="D126" s="366"/>
      <c r="E126" s="366"/>
      <c r="F126" s="366"/>
      <c r="G126" s="367"/>
      <c r="H126" s="367"/>
      <c r="I126" s="372"/>
      <c r="J126" s="220"/>
      <c r="K126" s="220"/>
      <c r="L126" s="220"/>
      <c r="M126" s="220"/>
    </row>
    <row r="127" spans="2:14" ht="20.100000000000001" customHeight="1">
      <c r="B127" s="276" t="s">
        <v>565</v>
      </c>
      <c r="C127" s="364">
        <v>10</v>
      </c>
      <c r="D127" s="364">
        <v>9</v>
      </c>
      <c r="E127" s="364">
        <v>8</v>
      </c>
      <c r="F127" s="364">
        <v>7</v>
      </c>
      <c r="G127" s="364">
        <v>6</v>
      </c>
      <c r="H127" s="364">
        <v>5</v>
      </c>
      <c r="I127" s="364">
        <v>4</v>
      </c>
      <c r="J127" s="364">
        <v>3</v>
      </c>
      <c r="K127" s="364">
        <v>2</v>
      </c>
      <c r="L127" s="364">
        <v>1</v>
      </c>
      <c r="M127" s="364">
        <v>0</v>
      </c>
    </row>
    <row r="128" spans="2:14" ht="20.100000000000001" customHeight="1">
      <c r="B128" s="277" t="s">
        <v>593</v>
      </c>
      <c r="C128" s="377" t="s">
        <v>594</v>
      </c>
      <c r="D128" s="377" t="s">
        <v>595</v>
      </c>
      <c r="E128" s="377" t="s">
        <v>616</v>
      </c>
      <c r="F128" s="377"/>
      <c r="G128" s="377" t="s">
        <v>616</v>
      </c>
      <c r="H128" s="377" t="s">
        <v>616</v>
      </c>
      <c r="I128" s="377" t="s">
        <v>616</v>
      </c>
      <c r="J128" s="377"/>
      <c r="K128" s="377" t="s">
        <v>616</v>
      </c>
      <c r="L128" s="377"/>
      <c r="M128" s="377"/>
    </row>
    <row r="129" spans="2:14" ht="20.100000000000001" customHeight="1">
      <c r="B129" s="277" t="s">
        <v>655</v>
      </c>
      <c r="C129" s="365" t="s">
        <v>730</v>
      </c>
      <c r="D129" s="287"/>
      <c r="E129" s="377" t="s">
        <v>580</v>
      </c>
      <c r="F129" s="377"/>
      <c r="G129" s="287"/>
      <c r="H129" s="377"/>
      <c r="I129" s="377" t="s">
        <v>731</v>
      </c>
      <c r="J129" s="377"/>
      <c r="K129" s="377"/>
      <c r="L129" s="377"/>
      <c r="M129" s="377" t="s">
        <v>600</v>
      </c>
    </row>
    <row r="130" spans="2:14" ht="20.100000000000001" customHeight="1">
      <c r="B130" s="368" t="s">
        <v>658</v>
      </c>
      <c r="C130" s="377" t="s">
        <v>659</v>
      </c>
      <c r="E130" s="288" t="s">
        <v>660</v>
      </c>
      <c r="G130" s="288" t="s">
        <v>661</v>
      </c>
      <c r="H130" s="288"/>
      <c r="I130" s="288" t="s">
        <v>662</v>
      </c>
      <c r="J130" s="288"/>
      <c r="K130" s="288" t="s">
        <v>663</v>
      </c>
      <c r="L130" s="288"/>
      <c r="M130" s="288" t="s">
        <v>600</v>
      </c>
    </row>
    <row r="131" spans="2:14" ht="30" customHeight="1">
      <c r="B131" s="368" t="s">
        <v>664</v>
      </c>
      <c r="C131" s="282" t="s">
        <v>665</v>
      </c>
      <c r="D131" s="278" t="s">
        <v>606</v>
      </c>
      <c r="E131" s="279" t="s">
        <v>607</v>
      </c>
      <c r="F131" s="279" t="s">
        <v>608</v>
      </c>
      <c r="G131" s="278" t="s">
        <v>609</v>
      </c>
      <c r="H131" s="278" t="s">
        <v>610</v>
      </c>
      <c r="I131" s="279" t="s">
        <v>666</v>
      </c>
      <c r="J131" s="279" t="s">
        <v>667</v>
      </c>
      <c r="K131" s="279" t="s">
        <v>616</v>
      </c>
      <c r="L131" s="277"/>
      <c r="M131" s="377" t="s">
        <v>600</v>
      </c>
    </row>
    <row r="132" spans="2:14" ht="29.25" customHeight="1">
      <c r="B132" s="289" t="s">
        <v>732</v>
      </c>
      <c r="C132" s="283">
        <v>1</v>
      </c>
      <c r="D132" s="283" t="s">
        <v>670</v>
      </c>
      <c r="E132" s="283" t="s">
        <v>733</v>
      </c>
      <c r="F132" s="283" t="s">
        <v>734</v>
      </c>
      <c r="G132" s="283" t="s">
        <v>735</v>
      </c>
      <c r="H132" s="283" t="s">
        <v>659</v>
      </c>
      <c r="I132" s="290" t="s">
        <v>736</v>
      </c>
      <c r="J132" s="283" t="s">
        <v>713</v>
      </c>
      <c r="K132" s="283" t="s">
        <v>616</v>
      </c>
      <c r="L132" s="377"/>
      <c r="M132" s="377" t="s">
        <v>600</v>
      </c>
    </row>
    <row r="133" spans="2:14" ht="20.100000000000001" customHeight="1">
      <c r="B133" s="277" t="s">
        <v>737</v>
      </c>
      <c r="C133" s="377" t="s">
        <v>738</v>
      </c>
      <c r="D133" s="287"/>
      <c r="E133" s="377" t="s">
        <v>739</v>
      </c>
      <c r="F133" s="287"/>
      <c r="G133" s="377" t="s">
        <v>740</v>
      </c>
      <c r="H133" s="377"/>
      <c r="I133" s="291"/>
      <c r="J133" s="377"/>
      <c r="K133" s="377"/>
      <c r="L133" s="377"/>
      <c r="M133" s="377" t="s">
        <v>600</v>
      </c>
    </row>
    <row r="134" spans="2:14" ht="20.100000000000001" customHeight="1">
      <c r="B134" s="277" t="s">
        <v>741</v>
      </c>
      <c r="C134" s="377" t="s">
        <v>681</v>
      </c>
      <c r="D134" s="284" t="s">
        <v>616</v>
      </c>
      <c r="E134" s="377"/>
      <c r="F134" s="284" t="s">
        <v>682</v>
      </c>
      <c r="G134" s="377"/>
      <c r="H134" s="285" t="s">
        <v>679</v>
      </c>
      <c r="I134" s="377"/>
      <c r="J134" s="377"/>
      <c r="K134" s="284" t="s">
        <v>616</v>
      </c>
      <c r="L134" s="377"/>
      <c r="M134" s="377" t="s">
        <v>600</v>
      </c>
    </row>
    <row r="135" spans="2:14" ht="27">
      <c r="B135" s="374" t="s">
        <v>742</v>
      </c>
      <c r="C135" s="285" t="s">
        <v>743</v>
      </c>
      <c r="D135" s="287"/>
      <c r="E135" s="285" t="s">
        <v>585</v>
      </c>
      <c r="F135" s="285"/>
      <c r="G135" s="285"/>
      <c r="H135" s="377"/>
      <c r="I135" s="291"/>
      <c r="J135" s="282"/>
      <c r="K135" s="282"/>
      <c r="L135" s="377"/>
      <c r="M135" s="377" t="s">
        <v>600</v>
      </c>
    </row>
    <row r="136" spans="2:14" ht="20.100000000000001" customHeight="1">
      <c r="B136" s="373" t="s">
        <v>744</v>
      </c>
      <c r="C136" s="218"/>
      <c r="D136" s="219"/>
      <c r="E136" s="213"/>
      <c r="F136" s="219"/>
      <c r="G136" s="213"/>
      <c r="H136" s="218"/>
      <c r="I136" s="213"/>
      <c r="J136" s="213"/>
      <c r="K136" s="219"/>
      <c r="L136" s="213"/>
      <c r="M136" s="213"/>
    </row>
    <row r="137" spans="2:14" ht="20.100000000000001" customHeight="1">
      <c r="B137" s="373" t="s">
        <v>684</v>
      </c>
      <c r="C137" s="373"/>
      <c r="D137" s="373"/>
      <c r="E137" s="373"/>
      <c r="F137" s="373"/>
      <c r="G137" s="373"/>
      <c r="H137" s="373"/>
      <c r="I137" s="373"/>
      <c r="J137" s="373"/>
      <c r="K137" s="373"/>
      <c r="L137" s="373"/>
      <c r="M137" s="373"/>
    </row>
    <row r="138" spans="2:14" ht="20.100000000000001" customHeight="1">
      <c r="B138" s="373" t="s">
        <v>685</v>
      </c>
      <c r="C138" s="373"/>
      <c r="D138" s="373"/>
      <c r="E138" s="373"/>
      <c r="F138" s="373"/>
      <c r="G138" s="373"/>
      <c r="H138" s="373"/>
      <c r="I138" s="373"/>
      <c r="J138" s="373"/>
      <c r="K138" s="373"/>
      <c r="L138" s="373"/>
      <c r="M138" s="373"/>
    </row>
    <row r="139" spans="2:14" ht="20.100000000000001" customHeight="1">
      <c r="B139" s="1563" t="s">
        <v>745</v>
      </c>
      <c r="C139" s="1563"/>
      <c r="D139" s="1563"/>
      <c r="E139" s="1563"/>
      <c r="F139" s="1563"/>
      <c r="G139" s="1563"/>
      <c r="H139" s="1563"/>
      <c r="I139" s="1563"/>
      <c r="J139" s="1563"/>
      <c r="K139" s="1563"/>
      <c r="L139" s="1563"/>
      <c r="M139" s="1563"/>
      <c r="N139" s="1563"/>
    </row>
    <row r="140" spans="2:14" ht="20.100000000000001" customHeight="1">
      <c r="B140" s="1563"/>
      <c r="C140" s="1563"/>
      <c r="D140" s="1563"/>
      <c r="E140" s="1563"/>
      <c r="F140" s="1563"/>
      <c r="G140" s="1563"/>
      <c r="H140" s="1563"/>
      <c r="I140" s="1563"/>
      <c r="J140" s="1563"/>
      <c r="K140" s="1563"/>
      <c r="L140" s="1563"/>
      <c r="M140" s="1563"/>
      <c r="N140" s="1563"/>
    </row>
    <row r="141" spans="2:14" ht="20.100000000000001" customHeight="1">
      <c r="B141" s="373" t="s">
        <v>687</v>
      </c>
      <c r="C141" s="373"/>
      <c r="D141" s="373"/>
      <c r="E141" s="373"/>
      <c r="F141" s="373"/>
      <c r="G141" s="373"/>
      <c r="H141" s="373"/>
      <c r="I141" s="373"/>
      <c r="J141" s="373"/>
      <c r="K141" s="373"/>
      <c r="L141" s="373"/>
      <c r="M141" s="373"/>
    </row>
    <row r="142" spans="2:14" ht="33" customHeight="1">
      <c r="B142" s="1560" t="s">
        <v>746</v>
      </c>
      <c r="C142" s="1560"/>
      <c r="D142" s="1560"/>
      <c r="E142" s="1560"/>
      <c r="F142" s="1560"/>
      <c r="G142" s="1560"/>
      <c r="H142" s="1560"/>
      <c r="I142" s="1560"/>
      <c r="J142" s="1560"/>
      <c r="K142" s="1560"/>
      <c r="L142" s="1560"/>
      <c r="M142" s="1560"/>
      <c r="N142" s="1560"/>
    </row>
    <row r="143" spans="2:14" ht="33" customHeight="1">
      <c r="B143" s="1563" t="s">
        <v>747</v>
      </c>
      <c r="C143" s="1563"/>
      <c r="D143" s="1563"/>
      <c r="E143" s="1563"/>
      <c r="F143" s="1563"/>
      <c r="G143" s="1563"/>
      <c r="H143" s="1563"/>
      <c r="I143" s="1563"/>
      <c r="J143" s="1563"/>
      <c r="K143" s="1563"/>
      <c r="L143" s="1563"/>
      <c r="M143" s="1563"/>
    </row>
    <row r="144" spans="2:14" ht="36.75" customHeight="1">
      <c r="B144" s="1560" t="s">
        <v>748</v>
      </c>
      <c r="C144" s="1576"/>
      <c r="D144" s="1576"/>
      <c r="E144" s="1576"/>
      <c r="F144" s="1576"/>
      <c r="G144" s="1576"/>
      <c r="H144" s="1576"/>
      <c r="I144" s="1576"/>
      <c r="J144" s="1576"/>
      <c r="K144" s="1576"/>
      <c r="L144" s="1576"/>
      <c r="M144" s="1576"/>
    </row>
    <row r="145" spans="2:15" ht="19.5" customHeight="1">
      <c r="B145" s="372" t="s">
        <v>749</v>
      </c>
      <c r="C145" s="372"/>
      <c r="D145" s="372"/>
      <c r="E145" s="372"/>
      <c r="F145" s="372"/>
      <c r="G145" s="372"/>
      <c r="H145" s="372"/>
      <c r="I145" s="372"/>
      <c r="J145" s="372"/>
      <c r="K145" s="372"/>
      <c r="L145" s="372"/>
      <c r="M145" s="372"/>
    </row>
    <row r="146" spans="2:15" ht="20.100000000000001" customHeight="1">
      <c r="B146" s="375"/>
      <c r="C146" s="366"/>
      <c r="D146" s="366"/>
      <c r="E146" s="366"/>
      <c r="F146" s="366"/>
      <c r="G146" s="367"/>
      <c r="H146" s="367"/>
      <c r="I146" s="372"/>
      <c r="J146" s="220"/>
      <c r="K146" s="220"/>
      <c r="L146" s="220"/>
      <c r="M146" s="220"/>
    </row>
    <row r="147" spans="2:15" ht="20.100000000000001" customHeight="1">
      <c r="B147" s="366" t="s">
        <v>625</v>
      </c>
      <c r="C147" s="220"/>
      <c r="D147" s="220"/>
      <c r="E147" s="220"/>
      <c r="F147" s="366"/>
      <c r="G147" s="367"/>
      <c r="H147" s="367"/>
      <c r="I147" s="372"/>
      <c r="J147" s="220"/>
      <c r="K147" s="220"/>
      <c r="L147" s="220"/>
      <c r="M147" s="220"/>
    </row>
    <row r="148" spans="2:15" ht="20.100000000000001" customHeight="1">
      <c r="B148" s="1573" t="s">
        <v>691</v>
      </c>
      <c r="C148" s="1574"/>
      <c r="D148" s="1575"/>
      <c r="E148" s="1573" t="s">
        <v>750</v>
      </c>
      <c r="F148" s="1574"/>
      <c r="G148" s="1575"/>
      <c r="H148" s="366"/>
      <c r="I148" s="367"/>
      <c r="J148" s="367"/>
      <c r="K148" s="372"/>
      <c r="L148" s="220"/>
      <c r="M148" s="220"/>
      <c r="N148" s="220"/>
      <c r="O148" s="220"/>
    </row>
    <row r="149" spans="2:15" ht="32.450000000000003" customHeight="1">
      <c r="B149" s="1573" t="s">
        <v>751</v>
      </c>
      <c r="C149" s="1574"/>
      <c r="D149" s="1575"/>
      <c r="E149" s="1570" t="s">
        <v>752</v>
      </c>
      <c r="F149" s="1571"/>
      <c r="G149" s="1572"/>
      <c r="H149" s="366"/>
      <c r="I149" s="367"/>
      <c r="J149" s="367"/>
      <c r="K149" s="372"/>
      <c r="L149" s="220"/>
      <c r="M149" s="220"/>
      <c r="N149" s="220"/>
      <c r="O149" s="220"/>
    </row>
    <row r="150" spans="2:15" ht="19.899999999999999" customHeight="1">
      <c r="B150" s="1573" t="s">
        <v>753</v>
      </c>
      <c r="C150" s="1574"/>
      <c r="D150" s="1575"/>
      <c r="E150" s="1573" t="s">
        <v>754</v>
      </c>
      <c r="F150" s="1574"/>
      <c r="G150" s="1575"/>
      <c r="H150" s="366"/>
      <c r="I150" s="367"/>
      <c r="J150" s="367"/>
      <c r="K150" s="372"/>
      <c r="L150" s="220"/>
      <c r="M150" s="220"/>
      <c r="N150" s="220"/>
      <c r="O150" s="220"/>
    </row>
    <row r="151" spans="2:15" ht="19.899999999999999" customHeight="1">
      <c r="B151" s="1570" t="s">
        <v>755</v>
      </c>
      <c r="C151" s="1571"/>
      <c r="D151" s="1572"/>
      <c r="E151" s="1573" t="s">
        <v>756</v>
      </c>
      <c r="F151" s="1574"/>
      <c r="G151" s="1575"/>
      <c r="H151" s="366"/>
      <c r="I151" s="367"/>
      <c r="J151" s="367"/>
      <c r="K151" s="372"/>
      <c r="L151" s="220"/>
      <c r="M151" s="220"/>
      <c r="N151" s="220"/>
      <c r="O151" s="220"/>
    </row>
    <row r="152" spans="2:15" ht="19.899999999999999" customHeight="1">
      <c r="B152" s="1573" t="s">
        <v>630</v>
      </c>
      <c r="C152" s="1574"/>
      <c r="D152" s="1575"/>
      <c r="E152" s="1573" t="s">
        <v>754</v>
      </c>
      <c r="F152" s="1574"/>
      <c r="G152" s="1575"/>
      <c r="H152" s="366"/>
      <c r="I152" s="367"/>
      <c r="J152" s="367"/>
      <c r="K152" s="372"/>
      <c r="L152" s="220"/>
      <c r="M152" s="220"/>
      <c r="N152" s="220"/>
      <c r="O152" s="220"/>
    </row>
    <row r="153" spans="2:15" ht="20.100000000000001" customHeight="1">
      <c r="B153" s="212" t="s">
        <v>757</v>
      </c>
      <c r="C153" s="372"/>
      <c r="D153" s="372"/>
      <c r="E153" s="372"/>
      <c r="F153" s="372"/>
      <c r="G153" s="372"/>
      <c r="H153" s="372"/>
      <c r="I153" s="372"/>
      <c r="J153" s="372"/>
      <c r="K153" s="372"/>
      <c r="L153" s="372"/>
      <c r="M153" s="372"/>
    </row>
    <row r="154" spans="2:15" ht="20.100000000000001" customHeight="1">
      <c r="B154" s="276" t="s">
        <v>565</v>
      </c>
      <c r="C154" s="364">
        <v>10</v>
      </c>
      <c r="D154" s="364">
        <v>9</v>
      </c>
      <c r="E154" s="364">
        <v>8</v>
      </c>
      <c r="F154" s="364">
        <v>7</v>
      </c>
      <c r="G154" s="364">
        <v>6</v>
      </c>
      <c r="H154" s="364">
        <v>5</v>
      </c>
      <c r="I154" s="364">
        <v>4</v>
      </c>
      <c r="J154" s="364">
        <v>3</v>
      </c>
      <c r="K154" s="364">
        <v>2</v>
      </c>
      <c r="L154" s="364">
        <v>1</v>
      </c>
      <c r="M154" s="364">
        <v>0</v>
      </c>
    </row>
    <row r="155" spans="2:15" ht="30" customHeight="1">
      <c r="B155" s="277" t="s">
        <v>593</v>
      </c>
      <c r="C155" s="377" t="s">
        <v>594</v>
      </c>
      <c r="D155" s="377" t="s">
        <v>595</v>
      </c>
      <c r="E155" s="377" t="s">
        <v>616</v>
      </c>
      <c r="F155" s="377"/>
      <c r="G155" s="377" t="s">
        <v>616</v>
      </c>
      <c r="H155" s="377" t="s">
        <v>616</v>
      </c>
      <c r="I155" s="377" t="s">
        <v>616</v>
      </c>
      <c r="J155" s="377"/>
      <c r="K155" s="377" t="s">
        <v>616</v>
      </c>
      <c r="L155" s="377"/>
      <c r="M155" s="377"/>
    </row>
    <row r="156" spans="2:15" ht="20.100000000000001" customHeight="1">
      <c r="B156" s="277" t="s">
        <v>758</v>
      </c>
      <c r="C156" s="377" t="s">
        <v>759</v>
      </c>
      <c r="D156" s="377" t="s">
        <v>713</v>
      </c>
      <c r="E156" s="377" t="s">
        <v>713</v>
      </c>
      <c r="F156" s="377" t="s">
        <v>760</v>
      </c>
      <c r="G156" s="377" t="s">
        <v>713</v>
      </c>
      <c r="H156" s="377" t="s">
        <v>713</v>
      </c>
      <c r="I156" s="377" t="s">
        <v>761</v>
      </c>
      <c r="J156" s="377" t="s">
        <v>713</v>
      </c>
      <c r="K156" s="377" t="s">
        <v>616</v>
      </c>
      <c r="L156" s="377"/>
      <c r="M156" s="377" t="s">
        <v>600</v>
      </c>
    </row>
    <row r="157" spans="2:15" ht="20.100000000000001" customHeight="1">
      <c r="B157" s="277" t="s">
        <v>762</v>
      </c>
      <c r="C157" s="377" t="s">
        <v>763</v>
      </c>
      <c r="D157" s="377" t="s">
        <v>713</v>
      </c>
      <c r="E157" s="377" t="s">
        <v>713</v>
      </c>
      <c r="F157" s="377" t="s">
        <v>764</v>
      </c>
      <c r="G157" s="377" t="s">
        <v>713</v>
      </c>
      <c r="H157" s="377" t="s">
        <v>713</v>
      </c>
      <c r="I157" s="377" t="s">
        <v>765</v>
      </c>
      <c r="J157" s="377" t="s">
        <v>713</v>
      </c>
      <c r="K157" s="377" t="s">
        <v>713</v>
      </c>
      <c r="L157" s="377"/>
      <c r="M157" s="377" t="s">
        <v>600</v>
      </c>
    </row>
    <row r="158" spans="2:15" ht="30.75" customHeight="1">
      <c r="B158" s="368" t="s">
        <v>664</v>
      </c>
      <c r="C158" s="282" t="s">
        <v>665</v>
      </c>
      <c r="D158" s="278" t="s">
        <v>606</v>
      </c>
      <c r="E158" s="279" t="s">
        <v>607</v>
      </c>
      <c r="F158" s="279" t="s">
        <v>608</v>
      </c>
      <c r="G158" s="278" t="s">
        <v>609</v>
      </c>
      <c r="H158" s="278" t="s">
        <v>610</v>
      </c>
      <c r="I158" s="279" t="s">
        <v>666</v>
      </c>
      <c r="J158" s="279" t="s">
        <v>667</v>
      </c>
      <c r="K158" s="279" t="s">
        <v>616</v>
      </c>
      <c r="L158" s="277"/>
      <c r="M158" s="377" t="s">
        <v>600</v>
      </c>
    </row>
    <row r="159" spans="2:15" ht="20.100000000000001" customHeight="1">
      <c r="B159" s="277" t="s">
        <v>766</v>
      </c>
      <c r="C159" s="283" t="s">
        <v>669</v>
      </c>
      <c r="D159" s="377"/>
      <c r="E159" s="283"/>
      <c r="F159" s="283" t="s">
        <v>670</v>
      </c>
      <c r="G159" s="283"/>
      <c r="H159" s="283"/>
      <c r="I159" s="283" t="s">
        <v>671</v>
      </c>
      <c r="J159" s="283"/>
      <c r="K159" s="283"/>
      <c r="L159" s="377"/>
      <c r="M159" s="377" t="s">
        <v>600</v>
      </c>
    </row>
    <row r="160" spans="2:15" ht="20.100000000000001" customHeight="1">
      <c r="B160" s="277" t="s">
        <v>767</v>
      </c>
      <c r="C160" s="377" t="s">
        <v>768</v>
      </c>
      <c r="D160" s="377"/>
      <c r="E160" s="283"/>
      <c r="F160" s="283"/>
      <c r="G160" s="377" t="s">
        <v>678</v>
      </c>
      <c r="H160" s="377" t="s">
        <v>616</v>
      </c>
      <c r="I160" s="283" t="s">
        <v>616</v>
      </c>
      <c r="J160" s="283" t="s">
        <v>713</v>
      </c>
      <c r="K160" s="377" t="s">
        <v>679</v>
      </c>
      <c r="L160" s="377"/>
      <c r="M160" s="377" t="s">
        <v>600</v>
      </c>
    </row>
    <row r="161" spans="2:14" ht="20.100000000000001" customHeight="1">
      <c r="B161" s="372" t="s">
        <v>769</v>
      </c>
      <c r="C161" s="213"/>
      <c r="D161" s="372"/>
      <c r="E161" s="372"/>
      <c r="F161" s="372"/>
      <c r="G161" s="372"/>
      <c r="H161" s="213"/>
      <c r="I161" s="372"/>
      <c r="J161" s="372"/>
      <c r="K161" s="372"/>
      <c r="L161" s="372"/>
      <c r="M161" s="372"/>
    </row>
    <row r="162" spans="2:14" ht="20.100000000000001" customHeight="1">
      <c r="B162" s="373" t="s">
        <v>684</v>
      </c>
      <c r="C162" s="373"/>
      <c r="D162" s="373"/>
      <c r="E162" s="373"/>
      <c r="F162" s="373"/>
      <c r="G162" s="373"/>
      <c r="H162" s="373"/>
      <c r="I162" s="373"/>
      <c r="J162" s="373"/>
      <c r="K162" s="373"/>
      <c r="L162" s="373"/>
      <c r="M162" s="373"/>
    </row>
    <row r="163" spans="2:14" ht="20.100000000000001" customHeight="1">
      <c r="B163" s="373" t="s">
        <v>685</v>
      </c>
      <c r="C163" s="373"/>
      <c r="D163" s="373"/>
      <c r="E163" s="373"/>
      <c r="F163" s="373"/>
      <c r="G163" s="373"/>
      <c r="H163" s="373"/>
      <c r="I163" s="373"/>
      <c r="J163" s="373"/>
      <c r="K163" s="373"/>
      <c r="L163" s="373"/>
      <c r="M163" s="373"/>
    </row>
    <row r="164" spans="2:14" ht="20.100000000000001" customHeight="1">
      <c r="B164" s="1563" t="s">
        <v>745</v>
      </c>
      <c r="C164" s="1563"/>
      <c r="D164" s="1563"/>
      <c r="E164" s="1563"/>
      <c r="F164" s="1563"/>
      <c r="G164" s="1563"/>
      <c r="H164" s="1563"/>
      <c r="I164" s="1563"/>
      <c r="J164" s="1563"/>
      <c r="K164" s="1563"/>
      <c r="L164" s="1563"/>
      <c r="M164" s="1563"/>
      <c r="N164" s="1563"/>
    </row>
    <row r="165" spans="2:14" ht="20.100000000000001" customHeight="1">
      <c r="B165" s="1563"/>
      <c r="C165" s="1563"/>
      <c r="D165" s="1563"/>
      <c r="E165" s="1563"/>
      <c r="F165" s="1563"/>
      <c r="G165" s="1563"/>
      <c r="H165" s="1563"/>
      <c r="I165" s="1563"/>
      <c r="J165" s="1563"/>
      <c r="K165" s="1563"/>
      <c r="L165" s="1563"/>
      <c r="M165" s="1563"/>
      <c r="N165" s="1563"/>
    </row>
    <row r="166" spans="2:14" ht="24" customHeight="1">
      <c r="B166" s="373" t="s">
        <v>687</v>
      </c>
      <c r="C166" s="373"/>
      <c r="D166" s="373"/>
      <c r="E166" s="373"/>
      <c r="F166" s="373"/>
      <c r="G166" s="373"/>
      <c r="H166" s="373"/>
      <c r="I166" s="373"/>
      <c r="J166" s="373"/>
      <c r="K166" s="373"/>
      <c r="L166" s="373"/>
      <c r="M166" s="373"/>
    </row>
    <row r="167" spans="2:14" s="372" customFormat="1" ht="36.75" customHeight="1">
      <c r="B167" s="1560" t="s">
        <v>770</v>
      </c>
      <c r="C167" s="1576"/>
      <c r="D167" s="1576"/>
      <c r="E167" s="1576"/>
      <c r="F167" s="1576"/>
      <c r="G167" s="1576"/>
      <c r="H167" s="1576"/>
      <c r="I167" s="1576"/>
      <c r="J167" s="1576"/>
      <c r="K167" s="1576"/>
      <c r="L167" s="1576"/>
      <c r="M167" s="1576"/>
    </row>
    <row r="168" spans="2:14" ht="31.5" customHeight="1">
      <c r="B168" s="1578" t="s">
        <v>771</v>
      </c>
      <c r="C168" s="1578"/>
      <c r="D168" s="1578"/>
      <c r="E168" s="1578"/>
      <c r="F168" s="1578"/>
      <c r="G168" s="1578"/>
      <c r="H168" s="1578"/>
      <c r="I168" s="1578"/>
      <c r="J168" s="1578"/>
      <c r="K168" s="1578"/>
      <c r="L168" s="1578"/>
      <c r="M168" s="1578"/>
    </row>
    <row r="169" spans="2:14" ht="20.100000000000001" customHeight="1">
      <c r="B169" s="1560"/>
      <c r="C169" s="1560"/>
      <c r="D169" s="1560"/>
      <c r="E169" s="1560"/>
      <c r="F169" s="1560"/>
      <c r="G169" s="1560"/>
      <c r="H169" s="1560"/>
      <c r="I169" s="1560"/>
      <c r="J169" s="1560"/>
      <c r="K169" s="1560"/>
      <c r="L169" s="1560"/>
      <c r="M169" s="1560"/>
    </row>
    <row r="170" spans="2:14" ht="20.100000000000001" customHeight="1">
      <c r="B170" s="366" t="s">
        <v>625</v>
      </c>
      <c r="C170" s="375"/>
      <c r="D170" s="375"/>
      <c r="E170" s="375"/>
      <c r="F170" s="375"/>
      <c r="G170" s="375"/>
      <c r="H170" s="375"/>
      <c r="I170" s="375"/>
      <c r="J170" s="375"/>
      <c r="K170" s="375"/>
      <c r="L170" s="375"/>
      <c r="M170" s="375"/>
    </row>
    <row r="171" spans="2:14" ht="20.100000000000001" customHeight="1">
      <c r="B171" s="374" t="s">
        <v>20</v>
      </c>
      <c r="C171" s="1573" t="s">
        <v>772</v>
      </c>
      <c r="D171" s="1574"/>
      <c r="E171" s="1575"/>
      <c r="F171" s="375"/>
      <c r="G171" s="220"/>
      <c r="H171" s="220"/>
      <c r="I171" s="372"/>
      <c r="J171" s="375"/>
      <c r="K171" s="375"/>
      <c r="L171" s="375"/>
      <c r="M171" s="375"/>
    </row>
    <row r="172" spans="2:14" ht="20.100000000000001" customHeight="1">
      <c r="B172" s="374" t="s">
        <v>43</v>
      </c>
      <c r="C172" s="1573" t="s">
        <v>627</v>
      </c>
      <c r="D172" s="1574"/>
      <c r="E172" s="1575"/>
      <c r="F172" s="1562" t="s">
        <v>616</v>
      </c>
      <c r="G172" s="1562"/>
      <c r="H172" s="1562"/>
      <c r="I172" s="372"/>
      <c r="J172" s="375"/>
      <c r="K172" s="375"/>
      <c r="L172" s="375"/>
      <c r="M172" s="375"/>
    </row>
    <row r="173" spans="2:14" ht="20.100000000000001" customHeight="1">
      <c r="B173" s="374" t="s">
        <v>49</v>
      </c>
      <c r="C173" s="1573" t="s">
        <v>628</v>
      </c>
      <c r="D173" s="1574"/>
      <c r="E173" s="1575"/>
      <c r="F173" s="1577" t="s">
        <v>616</v>
      </c>
      <c r="G173" s="1562"/>
      <c r="H173" s="1562"/>
      <c r="I173" s="1576"/>
      <c r="J173" s="1576"/>
      <c r="K173" s="375"/>
      <c r="L173" s="375"/>
      <c r="M173" s="375"/>
    </row>
    <row r="174" spans="2:14" ht="20.100000000000001" customHeight="1">
      <c r="B174" s="374" t="s">
        <v>57</v>
      </c>
      <c r="C174" s="1573" t="s">
        <v>773</v>
      </c>
      <c r="D174" s="1574"/>
      <c r="E174" s="1575"/>
      <c r="F174" s="375"/>
      <c r="G174" s="220"/>
      <c r="H174" s="220"/>
      <c r="I174" s="372"/>
      <c r="J174" s="375"/>
      <c r="K174" s="375"/>
      <c r="L174" s="375"/>
      <c r="M174" s="375"/>
    </row>
    <row r="175" spans="2:14" ht="16.5" customHeight="1">
      <c r="B175" s="374" t="s">
        <v>630</v>
      </c>
      <c r="C175" s="1573" t="s">
        <v>631</v>
      </c>
      <c r="D175" s="1574"/>
      <c r="E175" s="1575"/>
      <c r="F175" s="1562" t="s">
        <v>632</v>
      </c>
      <c r="G175" s="1562"/>
      <c r="H175" s="1562"/>
      <c r="I175" s="372"/>
      <c r="J175" s="375"/>
      <c r="K175" s="375"/>
      <c r="L175" s="375"/>
      <c r="M175" s="375"/>
    </row>
    <row r="176" spans="2:14" ht="20.100000000000001" customHeight="1">
      <c r="B176" s="375"/>
      <c r="C176" s="375"/>
      <c r="D176" s="375"/>
      <c r="E176" s="375"/>
      <c r="F176" s="375"/>
      <c r="G176" s="220"/>
      <c r="H176" s="220"/>
      <c r="I176" s="372"/>
      <c r="J176" s="375"/>
      <c r="K176" s="375"/>
      <c r="L176" s="375"/>
      <c r="M176" s="375"/>
    </row>
    <row r="177" spans="2:14" s="372" customFormat="1" ht="30" customHeight="1">
      <c r="B177" s="212" t="s">
        <v>774</v>
      </c>
    </row>
    <row r="178" spans="2:14" s="372" customFormat="1" ht="20.100000000000001" customHeight="1">
      <c r="B178" s="276" t="s">
        <v>565</v>
      </c>
      <c r="C178" s="364">
        <v>10</v>
      </c>
      <c r="D178" s="364">
        <v>9</v>
      </c>
      <c r="E178" s="364">
        <v>8</v>
      </c>
      <c r="F178" s="364">
        <v>7</v>
      </c>
      <c r="G178" s="364">
        <v>6</v>
      </c>
      <c r="H178" s="364">
        <v>5</v>
      </c>
      <c r="I178" s="364">
        <v>4</v>
      </c>
      <c r="J178" s="364">
        <v>3</v>
      </c>
      <c r="K178" s="364">
        <v>2</v>
      </c>
      <c r="L178" s="364">
        <v>1</v>
      </c>
      <c r="M178" s="364">
        <v>0</v>
      </c>
    </row>
    <row r="179" spans="2:14" s="372" customFormat="1" ht="20.100000000000001" customHeight="1">
      <c r="B179" s="277" t="s">
        <v>593</v>
      </c>
      <c r="C179" s="377" t="s">
        <v>594</v>
      </c>
      <c r="D179" s="377" t="s">
        <v>595</v>
      </c>
      <c r="E179" s="377" t="s">
        <v>616</v>
      </c>
      <c r="F179" s="377"/>
      <c r="G179" s="377" t="s">
        <v>616</v>
      </c>
      <c r="H179" s="377" t="s">
        <v>616</v>
      </c>
      <c r="I179" s="377" t="s">
        <v>616</v>
      </c>
      <c r="J179" s="377"/>
      <c r="K179" s="377" t="s">
        <v>616</v>
      </c>
      <c r="L179" s="377"/>
      <c r="M179" s="377"/>
    </row>
    <row r="180" spans="2:14" s="372" customFormat="1" ht="15" customHeight="1">
      <c r="B180" s="277" t="s">
        <v>775</v>
      </c>
      <c r="C180" s="377" t="s">
        <v>776</v>
      </c>
      <c r="D180" s="377" t="s">
        <v>713</v>
      </c>
      <c r="E180" s="377" t="s">
        <v>777</v>
      </c>
      <c r="F180" s="377" t="s">
        <v>713</v>
      </c>
      <c r="G180" s="377" t="s">
        <v>778</v>
      </c>
      <c r="H180" s="377" t="s">
        <v>713</v>
      </c>
      <c r="I180" s="377" t="s">
        <v>761</v>
      </c>
      <c r="J180" s="377" t="s">
        <v>713</v>
      </c>
      <c r="K180" s="377" t="s">
        <v>713</v>
      </c>
      <c r="L180" s="377"/>
      <c r="M180" s="377" t="s">
        <v>600</v>
      </c>
    </row>
    <row r="181" spans="2:14" s="372" customFormat="1" ht="20.100000000000001" customHeight="1">
      <c r="B181" s="277" t="s">
        <v>779</v>
      </c>
      <c r="C181" s="377" t="s">
        <v>780</v>
      </c>
      <c r="D181" s="377" t="s">
        <v>713</v>
      </c>
      <c r="E181" s="377" t="s">
        <v>763</v>
      </c>
      <c r="F181" s="377" t="s">
        <v>713</v>
      </c>
      <c r="G181" s="377" t="s">
        <v>764</v>
      </c>
      <c r="H181" s="377" t="s">
        <v>713</v>
      </c>
      <c r="I181" s="377" t="s">
        <v>765</v>
      </c>
      <c r="J181" s="377" t="s">
        <v>713</v>
      </c>
      <c r="K181" s="377" t="s">
        <v>713</v>
      </c>
      <c r="L181" s="377"/>
      <c r="M181" s="377" t="s">
        <v>600</v>
      </c>
    </row>
    <row r="182" spans="2:14" s="372" customFormat="1" ht="33" customHeight="1">
      <c r="B182" s="368" t="s">
        <v>664</v>
      </c>
      <c r="C182" s="282" t="s">
        <v>665</v>
      </c>
      <c r="D182" s="278" t="s">
        <v>606</v>
      </c>
      <c r="E182" s="279" t="s">
        <v>607</v>
      </c>
      <c r="F182" s="279" t="s">
        <v>608</v>
      </c>
      <c r="G182" s="278" t="s">
        <v>609</v>
      </c>
      <c r="H182" s="278" t="s">
        <v>610</v>
      </c>
      <c r="I182" s="279" t="s">
        <v>666</v>
      </c>
      <c r="J182" s="279" t="s">
        <v>667</v>
      </c>
      <c r="K182" s="279" t="s">
        <v>616</v>
      </c>
      <c r="L182" s="277"/>
      <c r="M182" s="377" t="s">
        <v>600</v>
      </c>
    </row>
    <row r="183" spans="2:14" s="372" customFormat="1" ht="20.100000000000001" customHeight="1">
      <c r="B183" s="277" t="s">
        <v>781</v>
      </c>
      <c r="C183" s="283" t="s">
        <v>669</v>
      </c>
      <c r="D183" s="377"/>
      <c r="E183" s="283"/>
      <c r="F183" s="283" t="s">
        <v>670</v>
      </c>
      <c r="G183" s="283"/>
      <c r="H183" s="283"/>
      <c r="I183" s="283" t="s">
        <v>671</v>
      </c>
      <c r="J183" s="283"/>
      <c r="K183" s="283"/>
      <c r="L183" s="377"/>
      <c r="M183" s="377" t="s">
        <v>600</v>
      </c>
    </row>
    <row r="184" spans="2:14" s="372" customFormat="1" ht="20.100000000000001" customHeight="1">
      <c r="B184" s="277" t="s">
        <v>767</v>
      </c>
      <c r="C184" s="377" t="s">
        <v>782</v>
      </c>
      <c r="D184" s="377"/>
      <c r="E184" s="377" t="s">
        <v>676</v>
      </c>
      <c r="F184" s="377" t="s">
        <v>616</v>
      </c>
      <c r="G184" s="377" t="s">
        <v>677</v>
      </c>
      <c r="H184" s="377" t="s">
        <v>616</v>
      </c>
      <c r="I184" s="377" t="s">
        <v>678</v>
      </c>
      <c r="J184" s="377"/>
      <c r="K184" s="377" t="s">
        <v>679</v>
      </c>
      <c r="L184" s="377"/>
      <c r="M184" s="377" t="s">
        <v>600</v>
      </c>
    </row>
    <row r="185" spans="2:14" s="372" customFormat="1" ht="30" customHeight="1">
      <c r="B185" s="277" t="s">
        <v>783</v>
      </c>
      <c r="C185" s="285" t="s">
        <v>678</v>
      </c>
      <c r="D185" s="284" t="s">
        <v>616</v>
      </c>
      <c r="E185" s="377"/>
      <c r="F185" s="284" t="s">
        <v>682</v>
      </c>
      <c r="G185" s="377"/>
      <c r="H185" s="285" t="s">
        <v>679</v>
      </c>
      <c r="I185" s="377"/>
      <c r="J185" s="377"/>
      <c r="K185" s="284" t="s">
        <v>616</v>
      </c>
      <c r="L185" s="377"/>
      <c r="M185" s="377" t="s">
        <v>600</v>
      </c>
    </row>
    <row r="186" spans="2:14" s="372" customFormat="1" ht="20.100000000000001" customHeight="1">
      <c r="B186" s="367" t="s">
        <v>784</v>
      </c>
      <c r="C186" s="213"/>
      <c r="H186" s="213"/>
    </row>
    <row r="187" spans="2:14" s="372" customFormat="1" ht="15" customHeight="1">
      <c r="B187" s="373" t="s">
        <v>684</v>
      </c>
      <c r="C187" s="373"/>
      <c r="D187" s="373"/>
      <c r="E187" s="373"/>
      <c r="F187" s="373"/>
      <c r="G187" s="373"/>
      <c r="H187" s="373"/>
      <c r="I187" s="373"/>
      <c r="J187" s="373"/>
      <c r="K187" s="373"/>
      <c r="L187" s="373"/>
      <c r="M187" s="373"/>
    </row>
    <row r="188" spans="2:14" s="372" customFormat="1" ht="20.100000000000001" customHeight="1">
      <c r="B188" s="373" t="s">
        <v>685</v>
      </c>
      <c r="C188" s="373"/>
      <c r="D188" s="373"/>
      <c r="E188" s="373"/>
      <c r="F188" s="373"/>
      <c r="G188" s="373"/>
      <c r="H188" s="373"/>
      <c r="I188" s="373"/>
      <c r="J188" s="373"/>
      <c r="K188" s="373"/>
      <c r="L188" s="373"/>
      <c r="M188" s="373"/>
    </row>
    <row r="189" spans="2:14" s="372" customFormat="1" ht="20.100000000000001" customHeight="1">
      <c r="B189" s="1563" t="s">
        <v>745</v>
      </c>
      <c r="C189" s="1563"/>
      <c r="D189" s="1563"/>
      <c r="E189" s="1563"/>
      <c r="F189" s="1563"/>
      <c r="G189" s="1563"/>
      <c r="H189" s="1563"/>
      <c r="I189" s="1563"/>
      <c r="J189" s="1563"/>
      <c r="K189" s="1563"/>
      <c r="L189" s="1563"/>
      <c r="M189" s="1563"/>
      <c r="N189" s="1563"/>
    </row>
    <row r="190" spans="2:14" s="372" customFormat="1" ht="20.100000000000001" customHeight="1">
      <c r="B190" s="1563"/>
      <c r="C190" s="1563"/>
      <c r="D190" s="1563"/>
      <c r="E190" s="1563"/>
      <c r="F190" s="1563"/>
      <c r="G190" s="1563"/>
      <c r="H190" s="1563"/>
      <c r="I190" s="1563"/>
      <c r="J190" s="1563"/>
      <c r="K190" s="1563"/>
      <c r="L190" s="1563"/>
      <c r="M190" s="1563"/>
      <c r="N190" s="1563"/>
    </row>
    <row r="191" spans="2:14" s="372" customFormat="1" ht="20.100000000000001" customHeight="1">
      <c r="B191" s="373" t="s">
        <v>687</v>
      </c>
      <c r="C191" s="373"/>
      <c r="D191" s="373"/>
      <c r="E191" s="373"/>
      <c r="F191" s="373"/>
      <c r="G191" s="373"/>
      <c r="H191" s="373"/>
      <c r="I191" s="373"/>
      <c r="J191" s="373"/>
      <c r="K191" s="373"/>
      <c r="L191" s="373"/>
      <c r="M191" s="373"/>
    </row>
    <row r="192" spans="2:14" s="372" customFormat="1" ht="34.5" customHeight="1">
      <c r="B192" s="1560" t="s">
        <v>785</v>
      </c>
      <c r="C192" s="1576"/>
      <c r="D192" s="1576"/>
      <c r="E192" s="1576"/>
      <c r="F192" s="1576"/>
      <c r="G192" s="1576"/>
      <c r="H192" s="1576"/>
      <c r="I192" s="1576"/>
      <c r="J192" s="1576"/>
      <c r="K192" s="1576"/>
      <c r="L192" s="1576"/>
      <c r="M192" s="1576"/>
    </row>
    <row r="193" spans="2:13" s="372" customFormat="1" ht="60.75" customHeight="1">
      <c r="B193" s="1560" t="s">
        <v>786</v>
      </c>
      <c r="C193" s="1560"/>
      <c r="D193" s="1560"/>
      <c r="E193" s="1560"/>
      <c r="F193" s="1560"/>
      <c r="G193" s="1560"/>
      <c r="H193" s="1560"/>
      <c r="I193" s="1560"/>
      <c r="J193" s="1560"/>
      <c r="K193" s="1560"/>
      <c r="L193" s="1560"/>
      <c r="M193" s="1560"/>
    </row>
    <row r="194" spans="2:13" s="372" customFormat="1" ht="20.100000000000001" customHeight="1">
      <c r="B194" s="1560" t="s">
        <v>787</v>
      </c>
      <c r="C194" s="1576"/>
      <c r="D194" s="1576"/>
      <c r="E194" s="1576"/>
      <c r="F194" s="1576"/>
      <c r="G194" s="1576"/>
      <c r="H194" s="1576"/>
      <c r="I194" s="1576"/>
      <c r="J194" s="1576"/>
      <c r="K194" s="1576"/>
      <c r="L194" s="1576"/>
      <c r="M194" s="1576"/>
    </row>
    <row r="195" spans="2:13" s="372" customFormat="1" ht="15" customHeight="1">
      <c r="B195" s="373"/>
      <c r="C195" s="375"/>
      <c r="D195" s="375"/>
      <c r="E195" s="375"/>
      <c r="F195" s="375"/>
      <c r="G195" s="375"/>
      <c r="H195" s="375"/>
      <c r="I195" s="375"/>
      <c r="J195" s="375"/>
      <c r="K195" s="375"/>
      <c r="L195" s="375"/>
      <c r="M195" s="375"/>
    </row>
    <row r="196" spans="2:13" s="372" customFormat="1" ht="20.100000000000001" customHeight="1">
      <c r="B196" s="366" t="s">
        <v>625</v>
      </c>
      <c r="C196" s="375"/>
      <c r="D196" s="375"/>
      <c r="E196" s="375"/>
      <c r="F196" s="375"/>
      <c r="G196" s="375"/>
      <c r="H196" s="375"/>
      <c r="I196" s="375"/>
      <c r="J196" s="375"/>
      <c r="K196" s="375"/>
      <c r="L196" s="375"/>
      <c r="M196" s="375"/>
    </row>
    <row r="197" spans="2:13" s="372" customFormat="1" ht="20.100000000000001" customHeight="1">
      <c r="B197" s="374" t="s">
        <v>20</v>
      </c>
      <c r="C197" s="1573" t="s">
        <v>692</v>
      </c>
      <c r="D197" s="1574"/>
      <c r="E197" s="1575"/>
      <c r="F197" s="375"/>
      <c r="G197" s="220"/>
      <c r="H197" s="220"/>
      <c r="J197" s="375"/>
      <c r="K197" s="375"/>
      <c r="L197" s="375"/>
      <c r="M197" s="375"/>
    </row>
    <row r="198" spans="2:13" s="372" customFormat="1" ht="20.100000000000001" customHeight="1">
      <c r="B198" s="374" t="s">
        <v>43</v>
      </c>
      <c r="C198" s="1573" t="s">
        <v>721</v>
      </c>
      <c r="D198" s="1574"/>
      <c r="E198" s="1575"/>
      <c r="F198" s="1562" t="s">
        <v>616</v>
      </c>
      <c r="G198" s="1562"/>
      <c r="H198" s="1562"/>
      <c r="J198" s="375"/>
      <c r="K198" s="375"/>
      <c r="L198" s="375"/>
      <c r="M198" s="375"/>
    </row>
    <row r="199" spans="2:13" s="372" customFormat="1" ht="20.100000000000001" customHeight="1">
      <c r="B199" s="374" t="s">
        <v>49</v>
      </c>
      <c r="C199" s="1573" t="s">
        <v>788</v>
      </c>
      <c r="D199" s="1574"/>
      <c r="E199" s="1575"/>
      <c r="F199" s="1577" t="s">
        <v>789</v>
      </c>
      <c r="G199" s="1562"/>
      <c r="H199" s="1562"/>
      <c r="I199" s="1576"/>
      <c r="J199" s="1576"/>
      <c r="K199" s="375"/>
      <c r="L199" s="375"/>
      <c r="M199" s="375"/>
    </row>
    <row r="200" spans="2:13" s="372" customFormat="1" ht="20.100000000000001" customHeight="1">
      <c r="B200" s="374" t="s">
        <v>57</v>
      </c>
      <c r="C200" s="1573" t="s">
        <v>790</v>
      </c>
      <c r="D200" s="1574"/>
      <c r="E200" s="1575"/>
      <c r="F200" s="375"/>
      <c r="G200" s="220"/>
      <c r="H200" s="220"/>
      <c r="J200" s="375"/>
      <c r="K200" s="375"/>
      <c r="L200" s="375"/>
      <c r="M200" s="375"/>
    </row>
    <row r="201" spans="2:13" s="372" customFormat="1" ht="30" customHeight="1">
      <c r="B201" s="374" t="s">
        <v>630</v>
      </c>
      <c r="C201" s="1573" t="s">
        <v>631</v>
      </c>
      <c r="D201" s="1574"/>
      <c r="E201" s="1575"/>
      <c r="F201" s="1562" t="s">
        <v>632</v>
      </c>
      <c r="G201" s="1562"/>
      <c r="H201" s="1562"/>
      <c r="J201" s="375"/>
      <c r="K201" s="375"/>
      <c r="L201" s="375"/>
      <c r="M201" s="375"/>
    </row>
    <row r="202" spans="2:13" s="372" customFormat="1" ht="20.100000000000001" customHeight="1">
      <c r="B202" s="211"/>
      <c r="C202" s="211"/>
      <c r="D202" s="211"/>
      <c r="E202" s="211"/>
      <c r="F202" s="211"/>
      <c r="G202" s="211"/>
      <c r="H202" s="211"/>
      <c r="I202" s="211"/>
      <c r="J202" s="211"/>
      <c r="K202" s="211"/>
      <c r="L202" s="211"/>
      <c r="M202" s="211"/>
    </row>
    <row r="203" spans="2:13" s="372" customFormat="1" ht="20.100000000000001" customHeight="1">
      <c r="B203" s="212" t="s">
        <v>791</v>
      </c>
    </row>
    <row r="204" spans="2:13" s="372" customFormat="1" ht="15" customHeight="1">
      <c r="B204" s="276" t="s">
        <v>565</v>
      </c>
      <c r="C204" s="364">
        <v>10</v>
      </c>
      <c r="D204" s="364">
        <v>9</v>
      </c>
      <c r="E204" s="364">
        <v>8</v>
      </c>
      <c r="F204" s="364">
        <v>7</v>
      </c>
      <c r="G204" s="364">
        <v>6</v>
      </c>
      <c r="H204" s="364">
        <v>5</v>
      </c>
      <c r="I204" s="364">
        <v>4</v>
      </c>
      <c r="J204" s="364">
        <v>3</v>
      </c>
      <c r="K204" s="364">
        <v>2</v>
      </c>
      <c r="L204" s="364">
        <v>1</v>
      </c>
      <c r="M204" s="364">
        <v>0</v>
      </c>
    </row>
    <row r="205" spans="2:13" s="372" customFormat="1" ht="20.100000000000001" customHeight="1">
      <c r="B205" s="277" t="s">
        <v>593</v>
      </c>
      <c r="C205" s="377" t="s">
        <v>594</v>
      </c>
      <c r="D205" s="377" t="s">
        <v>595</v>
      </c>
      <c r="E205" s="377" t="s">
        <v>616</v>
      </c>
      <c r="F205" s="377"/>
      <c r="G205" s="377" t="s">
        <v>616</v>
      </c>
      <c r="H205" s="377" t="s">
        <v>616</v>
      </c>
      <c r="I205" s="377" t="s">
        <v>616</v>
      </c>
      <c r="J205" s="377"/>
      <c r="K205" s="377" t="s">
        <v>616</v>
      </c>
      <c r="L205" s="377"/>
      <c r="M205" s="377"/>
    </row>
    <row r="206" spans="2:13" s="372" customFormat="1" ht="28.5" customHeight="1">
      <c r="B206" s="368" t="s">
        <v>792</v>
      </c>
      <c r="C206" s="282" t="s">
        <v>709</v>
      </c>
      <c r="D206" s="278" t="s">
        <v>606</v>
      </c>
      <c r="E206" s="279" t="s">
        <v>607</v>
      </c>
      <c r="F206" s="279" t="s">
        <v>608</v>
      </c>
      <c r="G206" s="278" t="s">
        <v>609</v>
      </c>
      <c r="H206" s="278" t="s">
        <v>610</v>
      </c>
      <c r="I206" s="279" t="s">
        <v>611</v>
      </c>
      <c r="J206" s="279" t="s">
        <v>612</v>
      </c>
      <c r="K206" s="279" t="s">
        <v>616</v>
      </c>
      <c r="L206" s="277"/>
      <c r="M206" s="377" t="s">
        <v>600</v>
      </c>
    </row>
    <row r="207" spans="2:13" s="372" customFormat="1" ht="20.100000000000001" customHeight="1">
      <c r="B207" s="277" t="s">
        <v>793</v>
      </c>
      <c r="C207" s="377" t="s">
        <v>726</v>
      </c>
      <c r="D207" s="377"/>
      <c r="E207" s="377"/>
      <c r="F207" s="286"/>
      <c r="G207" s="377"/>
      <c r="H207" s="377"/>
      <c r="I207" s="377"/>
      <c r="J207" s="286"/>
      <c r="K207" s="377"/>
      <c r="L207" s="377"/>
      <c r="M207" s="377" t="s">
        <v>600</v>
      </c>
    </row>
    <row r="208" spans="2:13" s="372" customFormat="1" ht="20.100000000000001" customHeight="1">
      <c r="B208" s="277" t="s">
        <v>794</v>
      </c>
      <c r="C208" s="377" t="s">
        <v>618</v>
      </c>
      <c r="D208" s="377"/>
      <c r="E208" s="377"/>
      <c r="F208" s="286"/>
      <c r="G208" s="377"/>
      <c r="H208" s="377"/>
      <c r="I208" s="377"/>
      <c r="J208" s="286"/>
      <c r="K208" s="377"/>
      <c r="L208" s="377"/>
      <c r="M208" s="377" t="s">
        <v>600</v>
      </c>
    </row>
    <row r="209" spans="2:13" s="372" customFormat="1" ht="41.25" customHeight="1">
      <c r="B209" s="292" t="s">
        <v>1012</v>
      </c>
      <c r="C209" s="377" t="s">
        <v>795</v>
      </c>
      <c r="D209" s="377"/>
      <c r="E209" s="377"/>
      <c r="F209" s="377" t="s">
        <v>796</v>
      </c>
      <c r="G209" s="211"/>
      <c r="H209" s="377"/>
      <c r="I209" s="377" t="s">
        <v>797</v>
      </c>
      <c r="J209" s="377"/>
      <c r="K209" s="377"/>
      <c r="L209" s="377"/>
      <c r="M209" s="377" t="s">
        <v>600</v>
      </c>
    </row>
    <row r="210" spans="2:13" s="372" customFormat="1" ht="20.100000000000001" customHeight="1">
      <c r="B210" s="221"/>
      <c r="C210" s="222"/>
      <c r="D210" s="223"/>
      <c r="E210" s="223"/>
      <c r="F210" s="223"/>
      <c r="G210" s="222"/>
      <c r="H210" s="223"/>
      <c r="I210" s="223"/>
      <c r="J210" s="223"/>
      <c r="K210" s="223"/>
      <c r="L210" s="223"/>
      <c r="M210" s="223"/>
    </row>
    <row r="211" spans="2:13" s="372" customFormat="1" ht="15" customHeight="1">
      <c r="B211" s="373" t="s">
        <v>715</v>
      </c>
      <c r="C211" s="373"/>
      <c r="D211" s="373"/>
      <c r="E211" s="373"/>
      <c r="F211" s="373"/>
      <c r="G211" s="373"/>
      <c r="H211" s="373"/>
      <c r="I211" s="373"/>
      <c r="J211" s="373"/>
      <c r="K211" s="373"/>
      <c r="L211" s="373"/>
      <c r="M211" s="373"/>
    </row>
    <row r="212" spans="2:13" s="372" customFormat="1" ht="20.100000000000001" customHeight="1">
      <c r="B212" s="372" t="s">
        <v>798</v>
      </c>
      <c r="C212" s="224"/>
      <c r="G212" s="224"/>
    </row>
    <row r="213" spans="2:13" s="372" customFormat="1" ht="19.5" customHeight="1">
      <c r="B213" s="1563" t="s">
        <v>799</v>
      </c>
      <c r="C213" s="1563"/>
      <c r="D213" s="1563"/>
      <c r="E213" s="1563"/>
      <c r="F213" s="1563"/>
      <c r="G213" s="1563"/>
      <c r="H213" s="1563"/>
      <c r="I213" s="1563"/>
      <c r="J213" s="1563"/>
      <c r="K213" s="1563"/>
      <c r="L213" s="1563"/>
      <c r="M213" s="1563"/>
    </row>
    <row r="214" spans="2:13" s="372" customFormat="1" ht="20.100000000000001" customHeight="1">
      <c r="B214" s="373" t="s">
        <v>623</v>
      </c>
      <c r="C214" s="373"/>
      <c r="G214" s="224"/>
    </row>
    <row r="215" spans="2:13" s="372" customFormat="1" ht="20.100000000000001" customHeight="1">
      <c r="B215" s="372" t="s">
        <v>800</v>
      </c>
      <c r="C215" s="224"/>
      <c r="G215" s="224"/>
    </row>
    <row r="216" spans="2:13" s="372" customFormat="1" ht="20.100000000000001" customHeight="1">
      <c r="B216" s="372" t="s">
        <v>801</v>
      </c>
      <c r="C216" s="224"/>
      <c r="G216" s="224"/>
    </row>
    <row r="217" spans="2:13" s="372" customFormat="1" ht="20.100000000000001" customHeight="1">
      <c r="B217" s="373"/>
      <c r="C217" s="373"/>
      <c r="D217" s="373"/>
      <c r="E217" s="373"/>
      <c r="F217" s="373"/>
      <c r="G217" s="373"/>
      <c r="H217" s="373"/>
      <c r="I217" s="373"/>
      <c r="J217" s="373"/>
      <c r="K217" s="373"/>
      <c r="L217" s="373"/>
      <c r="M217" s="373"/>
    </row>
    <row r="218" spans="2:13" ht="19.5" customHeight="1">
      <c r="B218" s="366" t="s">
        <v>625</v>
      </c>
      <c r="C218" s="372"/>
      <c r="D218" s="372"/>
      <c r="E218" s="372"/>
      <c r="F218" s="372"/>
      <c r="G218" s="372"/>
      <c r="H218" s="372"/>
      <c r="I218" s="372"/>
      <c r="J218" s="372"/>
      <c r="K218" s="372"/>
      <c r="L218" s="372"/>
      <c r="M218" s="372"/>
    </row>
    <row r="219" spans="2:13" ht="19.5" customHeight="1">
      <c r="B219" s="374" t="s">
        <v>20</v>
      </c>
      <c r="C219" s="1573" t="s">
        <v>802</v>
      </c>
      <c r="D219" s="1574"/>
      <c r="E219" s="1575"/>
      <c r="F219" s="375"/>
      <c r="G219" s="220"/>
      <c r="H219" s="220"/>
      <c r="I219" s="372"/>
      <c r="J219" s="372"/>
      <c r="K219" s="372"/>
      <c r="L219" s="372"/>
      <c r="M219" s="372"/>
    </row>
    <row r="220" spans="2:13" ht="19.5" customHeight="1">
      <c r="B220" s="374" t="s">
        <v>57</v>
      </c>
      <c r="C220" s="1573" t="s">
        <v>803</v>
      </c>
      <c r="D220" s="1574"/>
      <c r="E220" s="1575"/>
      <c r="F220" s="1577" t="s">
        <v>616</v>
      </c>
      <c r="G220" s="1562"/>
      <c r="H220" s="1562"/>
      <c r="I220" s="372"/>
      <c r="J220" s="372"/>
      <c r="K220" s="372"/>
      <c r="L220" s="372"/>
      <c r="M220" s="372"/>
    </row>
    <row r="221" spans="2:13" ht="19.5" customHeight="1">
      <c r="B221" s="374" t="s">
        <v>630</v>
      </c>
      <c r="C221" s="1573" t="s">
        <v>804</v>
      </c>
      <c r="D221" s="1574"/>
      <c r="E221" s="1575"/>
      <c r="F221" s="1562" t="s">
        <v>632</v>
      </c>
      <c r="G221" s="1562"/>
      <c r="H221" s="1562"/>
      <c r="I221" s="372"/>
      <c r="J221" s="372"/>
      <c r="K221" s="372"/>
      <c r="L221" s="372"/>
      <c r="M221" s="372"/>
    </row>
    <row r="223" spans="2:13" ht="20.25" customHeight="1">
      <c r="B223" s="206" t="s">
        <v>1071</v>
      </c>
      <c r="C223" s="383"/>
      <c r="D223" s="383"/>
      <c r="E223" s="383"/>
      <c r="F223" s="383"/>
      <c r="G223" s="383"/>
      <c r="H223" s="383"/>
      <c r="I223" s="383"/>
      <c r="J223" s="383"/>
      <c r="K223" s="383"/>
      <c r="L223" s="383"/>
      <c r="M223" s="383"/>
    </row>
    <row r="224" spans="2:13" ht="20.25" customHeight="1">
      <c r="B224" s="384" t="s">
        <v>565</v>
      </c>
      <c r="C224" s="385">
        <v>10</v>
      </c>
      <c r="D224" s="385">
        <v>9</v>
      </c>
      <c r="E224" s="385">
        <v>8</v>
      </c>
      <c r="F224" s="385">
        <v>7</v>
      </c>
      <c r="G224" s="385">
        <v>6</v>
      </c>
      <c r="H224" s="385">
        <v>5</v>
      </c>
      <c r="I224" s="385">
        <v>4</v>
      </c>
      <c r="J224" s="385">
        <v>3</v>
      </c>
      <c r="K224" s="385">
        <v>2</v>
      </c>
      <c r="L224" s="385">
        <v>1</v>
      </c>
      <c r="M224" s="385">
        <v>0</v>
      </c>
    </row>
    <row r="225" spans="2:13" ht="20.25" customHeight="1">
      <c r="B225" s="386" t="s">
        <v>593</v>
      </c>
      <c r="C225" s="385" t="s">
        <v>594</v>
      </c>
      <c r="D225" s="385" t="s">
        <v>595</v>
      </c>
      <c r="E225" s="385" t="s">
        <v>616</v>
      </c>
      <c r="F225" s="385"/>
      <c r="G225" s="385"/>
      <c r="H225" s="385"/>
      <c r="I225" s="385"/>
      <c r="J225" s="385"/>
      <c r="K225" s="385"/>
      <c r="L225" s="385"/>
      <c r="M225" s="385"/>
    </row>
    <row r="226" spans="2:13" ht="20.25" customHeight="1">
      <c r="B226" s="387" t="s">
        <v>806</v>
      </c>
      <c r="C226" s="382" t="s">
        <v>763</v>
      </c>
      <c r="D226" s="383"/>
      <c r="E226" s="388" t="s">
        <v>807</v>
      </c>
      <c r="F226" s="388" t="s">
        <v>616</v>
      </c>
      <c r="G226" s="388" t="s">
        <v>808</v>
      </c>
      <c r="H226" s="388" t="s">
        <v>616</v>
      </c>
      <c r="I226" s="388"/>
      <c r="J226" s="388"/>
      <c r="K226" s="388"/>
      <c r="L226" s="388"/>
      <c r="M226" s="388" t="s">
        <v>600</v>
      </c>
    </row>
    <row r="227" spans="2:13" ht="20.25" customHeight="1">
      <c r="B227" s="389" t="s">
        <v>809</v>
      </c>
      <c r="C227" s="388" t="s">
        <v>764</v>
      </c>
      <c r="D227" s="388"/>
      <c r="E227" s="388" t="s">
        <v>810</v>
      </c>
      <c r="F227" s="388"/>
      <c r="G227" s="388" t="s">
        <v>811</v>
      </c>
      <c r="H227" s="388" t="s">
        <v>616</v>
      </c>
      <c r="I227" s="388" t="s">
        <v>812</v>
      </c>
      <c r="J227" s="388"/>
      <c r="K227" s="388" t="s">
        <v>813</v>
      </c>
      <c r="L227" s="390" t="s">
        <v>616</v>
      </c>
      <c r="M227" s="388" t="s">
        <v>600</v>
      </c>
    </row>
    <row r="228" spans="2:13" ht="20.25" customHeight="1">
      <c r="B228" s="387" t="s">
        <v>604</v>
      </c>
      <c r="C228" s="282" t="s">
        <v>709</v>
      </c>
      <c r="D228" s="278" t="s">
        <v>814</v>
      </c>
      <c r="E228" s="279" t="s">
        <v>815</v>
      </c>
      <c r="F228" s="279" t="s">
        <v>581</v>
      </c>
      <c r="G228" s="278" t="s">
        <v>816</v>
      </c>
      <c r="H228" s="278" t="s">
        <v>817</v>
      </c>
      <c r="I228" s="279" t="s">
        <v>818</v>
      </c>
      <c r="J228" s="279" t="s">
        <v>819</v>
      </c>
      <c r="K228" s="279" t="s">
        <v>616</v>
      </c>
      <c r="L228" s="391"/>
      <c r="M228" s="388" t="s">
        <v>600</v>
      </c>
    </row>
    <row r="229" spans="2:13" ht="20.25" customHeight="1">
      <c r="B229" s="387" t="s">
        <v>820</v>
      </c>
      <c r="C229" s="392" t="s">
        <v>821</v>
      </c>
      <c r="D229" s="393"/>
      <c r="E229" s="394"/>
      <c r="F229" s="394" t="s">
        <v>822</v>
      </c>
      <c r="G229" s="393"/>
      <c r="H229" s="393"/>
      <c r="I229" s="394" t="s">
        <v>823</v>
      </c>
      <c r="J229" s="394"/>
      <c r="K229" s="394"/>
      <c r="L229" s="391"/>
      <c r="M229" s="388" t="s">
        <v>600</v>
      </c>
    </row>
    <row r="230" spans="2:13" ht="20.25" customHeight="1">
      <c r="B230" s="391" t="s">
        <v>824</v>
      </c>
      <c r="C230" s="392" t="s">
        <v>825</v>
      </c>
      <c r="D230" s="393"/>
      <c r="E230" s="394"/>
      <c r="F230" s="394"/>
      <c r="G230" s="393"/>
      <c r="H230" s="394" t="s">
        <v>582</v>
      </c>
      <c r="I230" s="394"/>
      <c r="J230" s="394"/>
      <c r="K230" s="394"/>
      <c r="L230" s="391"/>
      <c r="M230" s="388" t="s">
        <v>600</v>
      </c>
    </row>
    <row r="231" spans="2:13" ht="20.25" customHeight="1">
      <c r="B231" s="391" t="s">
        <v>826</v>
      </c>
      <c r="C231" s="392" t="s">
        <v>822</v>
      </c>
      <c r="D231" s="393"/>
      <c r="E231" s="392" t="s">
        <v>827</v>
      </c>
      <c r="F231" s="394"/>
      <c r="G231" s="392" t="s">
        <v>828</v>
      </c>
      <c r="H231" s="394"/>
      <c r="I231" s="392" t="s">
        <v>825</v>
      </c>
      <c r="J231" s="394"/>
      <c r="K231" s="392" t="s">
        <v>582</v>
      </c>
      <c r="L231" s="391"/>
      <c r="M231" s="388" t="s">
        <v>600</v>
      </c>
    </row>
    <row r="232" spans="2:13" ht="20.25" customHeight="1">
      <c r="B232" s="380"/>
      <c r="C232" s="226"/>
      <c r="D232" s="227"/>
      <c r="E232" s="228"/>
      <c r="F232" s="228"/>
      <c r="G232" s="227"/>
      <c r="H232" s="227"/>
      <c r="I232" s="228"/>
      <c r="J232" s="228"/>
      <c r="K232" s="228"/>
      <c r="L232" s="395"/>
      <c r="M232" s="396"/>
    </row>
    <row r="233" spans="2:13" ht="20.25" customHeight="1">
      <c r="B233" s="379" t="s">
        <v>715</v>
      </c>
      <c r="C233" s="226"/>
      <c r="D233" s="227"/>
      <c r="E233" s="228"/>
      <c r="F233" s="228"/>
      <c r="G233" s="227"/>
      <c r="H233" s="227"/>
      <c r="I233" s="228"/>
      <c r="J233" s="228"/>
      <c r="K233" s="228"/>
      <c r="L233" s="395"/>
      <c r="M233" s="396"/>
    </row>
    <row r="234" spans="2:13" ht="20.25" customHeight="1">
      <c r="B234" s="380" t="s">
        <v>716</v>
      </c>
      <c r="C234" s="226"/>
      <c r="D234" s="227"/>
      <c r="E234" s="228"/>
      <c r="F234" s="228"/>
      <c r="G234" s="227"/>
      <c r="H234" s="227"/>
      <c r="I234" s="228"/>
      <c r="J234" s="228"/>
      <c r="K234" s="228"/>
      <c r="L234" s="395"/>
      <c r="M234" s="396"/>
    </row>
    <row r="235" spans="2:13" ht="20.25" customHeight="1">
      <c r="B235" s="1584" t="s">
        <v>717</v>
      </c>
      <c r="C235" s="1584"/>
      <c r="D235" s="1584"/>
      <c r="E235" s="1584"/>
      <c r="F235" s="1584"/>
      <c r="G235" s="1584"/>
      <c r="H235" s="1584"/>
      <c r="I235" s="1584"/>
      <c r="J235" s="1584"/>
      <c r="K235" s="1584"/>
      <c r="L235" s="1584"/>
      <c r="M235" s="1584"/>
    </row>
    <row r="236" spans="2:13" ht="20.25" customHeight="1">
      <c r="B236" s="1584"/>
      <c r="C236" s="1584"/>
      <c r="D236" s="1584"/>
      <c r="E236" s="1584"/>
      <c r="F236" s="1584"/>
      <c r="G236" s="1584"/>
      <c r="H236" s="1584"/>
      <c r="I236" s="1584"/>
      <c r="J236" s="1584"/>
      <c r="K236" s="1584"/>
      <c r="L236" s="1584"/>
      <c r="M236" s="1584"/>
    </row>
    <row r="237" spans="2:13" ht="20.25" customHeight="1">
      <c r="B237" s="379" t="s">
        <v>623</v>
      </c>
      <c r="C237" s="226"/>
      <c r="D237" s="227"/>
      <c r="E237" s="228"/>
      <c r="F237" s="228"/>
      <c r="G237" s="227"/>
      <c r="H237" s="227"/>
      <c r="I237" s="228"/>
      <c r="J237" s="228"/>
      <c r="K237" s="228"/>
      <c r="L237" s="395"/>
      <c r="M237" s="396"/>
    </row>
    <row r="238" spans="2:13" ht="40.5" customHeight="1">
      <c r="B238" s="1585" t="s">
        <v>1072</v>
      </c>
      <c r="C238" s="1586"/>
      <c r="D238" s="1586"/>
      <c r="E238" s="1586"/>
      <c r="F238" s="1586"/>
      <c r="G238" s="1586"/>
      <c r="H238" s="1586"/>
      <c r="I238" s="1586"/>
      <c r="J238" s="1586"/>
      <c r="K238" s="1586"/>
      <c r="L238" s="1586"/>
      <c r="M238" s="1586"/>
    </row>
    <row r="239" spans="2:13" ht="31.5" customHeight="1">
      <c r="B239" s="1585" t="s">
        <v>1073</v>
      </c>
      <c r="C239" s="1586"/>
      <c r="D239" s="1586"/>
      <c r="E239" s="1586"/>
      <c r="F239" s="1586"/>
      <c r="G239" s="1586"/>
      <c r="H239" s="1586"/>
      <c r="I239" s="1586"/>
      <c r="J239" s="1586"/>
      <c r="K239" s="1586"/>
      <c r="L239" s="1586"/>
      <c r="M239" s="1586"/>
    </row>
    <row r="240" spans="2:13">
      <c r="B240" s="372"/>
      <c r="C240" s="226"/>
      <c r="D240" s="227"/>
      <c r="E240" s="228"/>
      <c r="F240" s="228"/>
      <c r="G240" s="227"/>
      <c r="H240" s="227"/>
      <c r="I240" s="228"/>
      <c r="J240" s="228"/>
      <c r="K240" s="228"/>
      <c r="L240" s="367"/>
      <c r="M240" s="213"/>
    </row>
    <row r="241" spans="2:13" ht="19.5" customHeight="1">
      <c r="B241" s="366" t="s">
        <v>625</v>
      </c>
    </row>
    <row r="242" spans="2:13" ht="19.5" customHeight="1">
      <c r="B242" s="296" t="s">
        <v>20</v>
      </c>
      <c r="C242" s="1579" t="s">
        <v>692</v>
      </c>
      <c r="D242" s="1580"/>
      <c r="E242" s="1581"/>
    </row>
    <row r="243" spans="2:13" ht="19.5" customHeight="1">
      <c r="B243" s="296" t="s">
        <v>43</v>
      </c>
      <c r="C243" s="1579" t="s">
        <v>721</v>
      </c>
      <c r="D243" s="1580"/>
      <c r="E243" s="1581"/>
    </row>
    <row r="244" spans="2:13" ht="19.5" customHeight="1">
      <c r="B244" s="296" t="s">
        <v>49</v>
      </c>
      <c r="C244" s="1579" t="s">
        <v>788</v>
      </c>
      <c r="D244" s="1580"/>
      <c r="E244" s="1581"/>
      <c r="F244" s="211" t="s">
        <v>789</v>
      </c>
    </row>
    <row r="245" spans="2:13" ht="19.5" customHeight="1">
      <c r="B245" s="296" t="s">
        <v>57</v>
      </c>
      <c r="C245" s="1579" t="s">
        <v>723</v>
      </c>
      <c r="D245" s="1580"/>
      <c r="E245" s="1581"/>
    </row>
    <row r="246" spans="2:13" ht="19.5" customHeight="1">
      <c r="B246" s="374" t="s">
        <v>652</v>
      </c>
      <c r="C246" s="1582" t="s">
        <v>631</v>
      </c>
      <c r="D246" s="1583"/>
      <c r="E246" s="1583"/>
      <c r="F246" s="1562" t="s">
        <v>831</v>
      </c>
      <c r="G246" s="1562"/>
      <c r="H246" s="1562"/>
    </row>
    <row r="247" spans="2:13">
      <c r="B247" s="375"/>
      <c r="C247" s="373"/>
      <c r="D247" s="229"/>
      <c r="E247" s="229"/>
    </row>
    <row r="248" spans="2:13" ht="19.5" customHeight="1">
      <c r="B248" s="212" t="s">
        <v>832</v>
      </c>
    </row>
    <row r="249" spans="2:13" ht="19.5" customHeight="1">
      <c r="B249" s="276" t="s">
        <v>565</v>
      </c>
      <c r="C249" s="293">
        <v>10</v>
      </c>
      <c r="D249" s="293">
        <v>9</v>
      </c>
      <c r="E249" s="293">
        <v>8</v>
      </c>
      <c r="F249" s="293">
        <v>7</v>
      </c>
      <c r="G249" s="293">
        <v>6</v>
      </c>
      <c r="H249" s="293">
        <v>5</v>
      </c>
      <c r="I249" s="293">
        <v>4</v>
      </c>
      <c r="J249" s="293">
        <v>3</v>
      </c>
      <c r="K249" s="293">
        <v>2</v>
      </c>
      <c r="L249" s="293">
        <v>1</v>
      </c>
      <c r="M249" s="293">
        <v>0</v>
      </c>
    </row>
    <row r="250" spans="2:13" ht="19.5" customHeight="1">
      <c r="B250" s="287" t="s">
        <v>593</v>
      </c>
      <c r="C250" s="293" t="s">
        <v>594</v>
      </c>
      <c r="D250" s="293" t="s">
        <v>595</v>
      </c>
      <c r="E250" s="293" t="s">
        <v>616</v>
      </c>
      <c r="F250" s="293"/>
      <c r="G250" s="293"/>
      <c r="H250" s="293"/>
      <c r="I250" s="293"/>
      <c r="J250" s="293"/>
      <c r="K250" s="293"/>
      <c r="L250" s="293"/>
      <c r="M250" s="293"/>
    </row>
    <row r="251" spans="2:13" ht="19.5" customHeight="1">
      <c r="B251" s="368" t="s">
        <v>806</v>
      </c>
      <c r="C251" s="365" t="s">
        <v>603</v>
      </c>
      <c r="D251" s="287"/>
      <c r="E251" s="377"/>
      <c r="F251" s="377" t="s">
        <v>616</v>
      </c>
      <c r="G251" s="377"/>
      <c r="H251" s="377" t="s">
        <v>616</v>
      </c>
      <c r="I251" s="377"/>
      <c r="J251" s="377"/>
      <c r="K251" s="377"/>
      <c r="L251" s="377"/>
      <c r="M251" s="377" t="s">
        <v>600</v>
      </c>
    </row>
    <row r="252" spans="2:13" ht="19.5" customHeight="1">
      <c r="B252" s="368" t="s">
        <v>833</v>
      </c>
      <c r="C252" s="365" t="s">
        <v>834</v>
      </c>
      <c r="E252" s="377"/>
      <c r="F252" s="377"/>
      <c r="G252" s="377"/>
      <c r="H252" s="377"/>
      <c r="I252" s="377"/>
      <c r="J252" s="377"/>
      <c r="K252" s="377"/>
      <c r="L252" s="377"/>
      <c r="M252" s="377" t="s">
        <v>600</v>
      </c>
    </row>
    <row r="253" spans="2:13" ht="19.5" customHeight="1">
      <c r="B253" s="368" t="s">
        <v>604</v>
      </c>
      <c r="C253" s="282" t="s">
        <v>709</v>
      </c>
      <c r="D253" s="278" t="s">
        <v>814</v>
      </c>
      <c r="E253" s="279" t="s">
        <v>815</v>
      </c>
      <c r="F253" s="279" t="s">
        <v>581</v>
      </c>
      <c r="G253" s="278" t="s">
        <v>816</v>
      </c>
      <c r="H253" s="278" t="s">
        <v>817</v>
      </c>
      <c r="I253" s="279" t="s">
        <v>818</v>
      </c>
      <c r="J253" s="279" t="s">
        <v>819</v>
      </c>
      <c r="K253" s="279" t="s">
        <v>616</v>
      </c>
      <c r="L253" s="277"/>
      <c r="M253" s="377" t="s">
        <v>600</v>
      </c>
    </row>
    <row r="254" spans="2:13" ht="19.5" customHeight="1">
      <c r="B254" s="368" t="s">
        <v>820</v>
      </c>
      <c r="C254" s="285" t="s">
        <v>821</v>
      </c>
      <c r="D254" s="283"/>
      <c r="E254" s="290"/>
      <c r="F254" s="290" t="s">
        <v>835</v>
      </c>
      <c r="G254" s="283"/>
      <c r="H254" s="283"/>
      <c r="I254" s="290" t="s">
        <v>836</v>
      </c>
      <c r="J254" s="290"/>
      <c r="K254" s="290"/>
      <c r="L254" s="277"/>
      <c r="M254" s="377" t="s">
        <v>600</v>
      </c>
    </row>
    <row r="255" spans="2:13" ht="19.5" customHeight="1">
      <c r="B255" s="277" t="s">
        <v>824</v>
      </c>
      <c r="C255" s="285" t="s">
        <v>825</v>
      </c>
      <c r="D255" s="283"/>
      <c r="E255" s="290"/>
      <c r="F255" s="290"/>
      <c r="G255" s="283"/>
      <c r="H255" s="290" t="s">
        <v>582</v>
      </c>
      <c r="I255" s="290"/>
      <c r="J255" s="290"/>
      <c r="K255" s="290"/>
      <c r="L255" s="277"/>
      <c r="M255" s="377" t="s">
        <v>600</v>
      </c>
    </row>
    <row r="256" spans="2:13" ht="19.5" customHeight="1">
      <c r="B256" s="372"/>
      <c r="C256" s="226"/>
      <c r="D256" s="227"/>
      <c r="E256" s="228"/>
      <c r="F256" s="228"/>
      <c r="G256" s="227"/>
      <c r="H256" s="227"/>
      <c r="I256" s="228"/>
      <c r="J256" s="228"/>
      <c r="K256" s="228"/>
      <c r="L256" s="367"/>
      <c r="M256" s="213"/>
    </row>
    <row r="257" spans="2:14" ht="19.5" customHeight="1">
      <c r="B257" s="373" t="s">
        <v>715</v>
      </c>
      <c r="C257" s="226"/>
      <c r="D257" s="227"/>
      <c r="E257" s="228"/>
      <c r="F257" s="228"/>
      <c r="G257" s="227"/>
      <c r="H257" s="227"/>
      <c r="I257" s="228"/>
      <c r="J257" s="228"/>
      <c r="K257" s="228"/>
      <c r="L257" s="367"/>
      <c r="M257" s="213"/>
    </row>
    <row r="258" spans="2:14" ht="19.5" customHeight="1">
      <c r="B258" s="372" t="s">
        <v>716</v>
      </c>
      <c r="C258" s="226"/>
      <c r="D258" s="227"/>
      <c r="E258" s="228"/>
      <c r="F258" s="228"/>
      <c r="G258" s="227"/>
      <c r="H258" s="227"/>
      <c r="I258" s="228"/>
      <c r="J258" s="228"/>
      <c r="K258" s="228"/>
      <c r="L258" s="367"/>
      <c r="M258" s="213"/>
    </row>
    <row r="259" spans="2:14" ht="19.5" customHeight="1">
      <c r="B259" s="1563" t="s">
        <v>717</v>
      </c>
      <c r="C259" s="1563"/>
      <c r="D259" s="1563"/>
      <c r="E259" s="1563"/>
      <c r="F259" s="1563"/>
      <c r="G259" s="1563"/>
      <c r="H259" s="1563"/>
      <c r="I259" s="1563"/>
      <c r="J259" s="1563"/>
      <c r="K259" s="1563"/>
      <c r="L259" s="1563"/>
      <c r="M259" s="1563"/>
      <c r="N259" s="1563"/>
    </row>
    <row r="260" spans="2:14" ht="19.5" customHeight="1">
      <c r="B260" s="1563"/>
      <c r="C260" s="1563"/>
      <c r="D260" s="1563"/>
      <c r="E260" s="1563"/>
      <c r="F260" s="1563"/>
      <c r="G260" s="1563"/>
      <c r="H260" s="1563"/>
      <c r="I260" s="1563"/>
      <c r="J260" s="1563"/>
      <c r="K260" s="1563"/>
      <c r="L260" s="1563"/>
      <c r="M260" s="1563"/>
      <c r="N260" s="1563"/>
    </row>
    <row r="261" spans="2:14" ht="19.5" customHeight="1">
      <c r="B261" s="373" t="s">
        <v>623</v>
      </c>
      <c r="C261" s="226"/>
      <c r="D261" s="227"/>
      <c r="E261" s="228"/>
      <c r="F261" s="228"/>
      <c r="G261" s="227"/>
      <c r="H261" s="227"/>
      <c r="I261" s="228"/>
      <c r="J261" s="228"/>
      <c r="K261" s="228"/>
      <c r="L261" s="367"/>
      <c r="M261" s="213"/>
    </row>
    <row r="262" spans="2:14" ht="33" customHeight="1">
      <c r="B262" s="1560" t="s">
        <v>837</v>
      </c>
      <c r="C262" s="1576"/>
      <c r="D262" s="1576"/>
      <c r="E262" s="1576"/>
      <c r="F262" s="1576"/>
      <c r="G262" s="1576"/>
      <c r="H262" s="1576"/>
      <c r="I262" s="1576"/>
      <c r="J262" s="1576"/>
      <c r="K262" s="1576"/>
      <c r="L262" s="1576"/>
      <c r="M262" s="1576"/>
    </row>
    <row r="263" spans="2:14">
      <c r="B263" s="376"/>
    </row>
    <row r="264" spans="2:14" ht="19.5" customHeight="1">
      <c r="B264" s="366" t="s">
        <v>625</v>
      </c>
    </row>
    <row r="265" spans="2:14" ht="19.5" customHeight="1">
      <c r="B265" s="296" t="s">
        <v>20</v>
      </c>
      <c r="C265" s="1579" t="s">
        <v>838</v>
      </c>
      <c r="D265" s="1580"/>
      <c r="E265" s="1581"/>
    </row>
    <row r="266" spans="2:14" ht="19.5" customHeight="1">
      <c r="B266" s="296" t="s">
        <v>43</v>
      </c>
      <c r="C266" s="1579" t="s">
        <v>627</v>
      </c>
      <c r="D266" s="1580"/>
      <c r="E266" s="1581"/>
    </row>
    <row r="267" spans="2:14" ht="19.5" customHeight="1">
      <c r="B267" s="296" t="s">
        <v>49</v>
      </c>
      <c r="C267" s="1579" t="s">
        <v>628</v>
      </c>
      <c r="D267" s="1580"/>
      <c r="E267" s="1581"/>
    </row>
    <row r="268" spans="2:14" ht="19.5" customHeight="1">
      <c r="B268" s="296" t="s">
        <v>57</v>
      </c>
      <c r="C268" s="1579" t="s">
        <v>839</v>
      </c>
      <c r="D268" s="1580"/>
      <c r="E268" s="1581"/>
    </row>
    <row r="269" spans="2:14" ht="19.5" customHeight="1">
      <c r="B269" s="374" t="s">
        <v>652</v>
      </c>
      <c r="C269" s="1582" t="s">
        <v>631</v>
      </c>
      <c r="D269" s="1583"/>
      <c r="E269" s="1583"/>
      <c r="F269" s="1562" t="s">
        <v>831</v>
      </c>
      <c r="G269" s="1562"/>
      <c r="H269" s="1562"/>
    </row>
    <row r="270" spans="2:14" ht="19.5" customHeight="1">
      <c r="B270" s="375"/>
      <c r="C270" s="373"/>
      <c r="D270" s="229"/>
      <c r="E270" s="229"/>
      <c r="F270" s="367"/>
      <c r="G270" s="367"/>
      <c r="H270" s="367"/>
    </row>
    <row r="271" spans="2:14" ht="19.5" customHeight="1">
      <c r="B271" s="230" t="s">
        <v>840</v>
      </c>
    </row>
    <row r="272" spans="2:14" ht="20.100000000000001" customHeight="1">
      <c r="B272" s="276" t="s">
        <v>565</v>
      </c>
      <c r="C272" s="364">
        <v>10</v>
      </c>
      <c r="D272" s="364">
        <v>9</v>
      </c>
      <c r="E272" s="364">
        <v>8</v>
      </c>
      <c r="F272" s="364">
        <v>7</v>
      </c>
      <c r="G272" s="364">
        <v>6</v>
      </c>
      <c r="H272" s="364">
        <v>5</v>
      </c>
      <c r="I272" s="364">
        <v>4</v>
      </c>
      <c r="J272" s="364">
        <v>3</v>
      </c>
      <c r="K272" s="364">
        <v>2</v>
      </c>
      <c r="L272" s="364">
        <v>1</v>
      </c>
      <c r="M272" s="364">
        <v>0</v>
      </c>
    </row>
    <row r="273" spans="2:13" ht="18" customHeight="1">
      <c r="B273" s="277" t="s">
        <v>593</v>
      </c>
      <c r="C273" s="377" t="s">
        <v>594</v>
      </c>
      <c r="D273" s="377" t="s">
        <v>595</v>
      </c>
      <c r="E273" s="377"/>
      <c r="F273" s="377"/>
      <c r="G273" s="377"/>
      <c r="H273" s="377"/>
      <c r="I273" s="377"/>
      <c r="J273" s="213"/>
      <c r="K273" s="377"/>
      <c r="L273" s="377"/>
      <c r="M273" s="377"/>
    </row>
    <row r="274" spans="2:13" ht="57.75" customHeight="1">
      <c r="B274" s="277" t="s">
        <v>841</v>
      </c>
      <c r="C274" s="285" t="s">
        <v>842</v>
      </c>
      <c r="D274" s="377"/>
      <c r="E274" s="377" t="s">
        <v>843</v>
      </c>
      <c r="F274" s="377"/>
      <c r="G274" s="377" t="s">
        <v>844</v>
      </c>
      <c r="H274" s="377"/>
      <c r="I274" s="377" t="s">
        <v>845</v>
      </c>
      <c r="J274" s="377" t="s">
        <v>846</v>
      </c>
      <c r="K274" s="377" t="s">
        <v>847</v>
      </c>
      <c r="L274" s="377" t="s">
        <v>848</v>
      </c>
      <c r="M274" s="377" t="s">
        <v>600</v>
      </c>
    </row>
    <row r="275" spans="2:13" ht="18" customHeight="1">
      <c r="B275" s="277" t="s">
        <v>849</v>
      </c>
      <c r="C275" s="377" t="s">
        <v>850</v>
      </c>
      <c r="D275" s="377" t="s">
        <v>851</v>
      </c>
      <c r="E275" s="377" t="s">
        <v>852</v>
      </c>
      <c r="F275" s="377" t="s">
        <v>853</v>
      </c>
      <c r="G275" s="377" t="s">
        <v>854</v>
      </c>
      <c r="H275" s="377"/>
      <c r="I275" s="377"/>
      <c r="J275" s="377"/>
      <c r="K275" s="377"/>
      <c r="L275" s="377"/>
      <c r="M275" s="377" t="s">
        <v>855</v>
      </c>
    </row>
    <row r="276" spans="2:13">
      <c r="B276" s="367"/>
      <c r="C276" s="213"/>
      <c r="D276" s="213"/>
      <c r="E276" s="213"/>
      <c r="F276" s="213"/>
      <c r="G276" s="213"/>
      <c r="H276" s="213"/>
      <c r="I276" s="213"/>
      <c r="J276" s="213"/>
      <c r="K276" s="213"/>
      <c r="L276" s="213"/>
      <c r="M276" s="213"/>
    </row>
    <row r="277" spans="2:13" ht="15" customHeight="1">
      <c r="B277" s="1563" t="s">
        <v>856</v>
      </c>
      <c r="C277" s="1563"/>
      <c r="D277" s="1563"/>
      <c r="E277" s="1563"/>
      <c r="F277" s="1563"/>
      <c r="G277" s="1563"/>
      <c r="H277" s="1563"/>
      <c r="I277" s="1563"/>
      <c r="J277" s="1563"/>
      <c r="K277" s="1563"/>
      <c r="L277" s="1563"/>
      <c r="M277" s="1563"/>
    </row>
    <row r="278" spans="2:13" ht="15" customHeight="1">
      <c r="B278" s="1563"/>
      <c r="C278" s="1563"/>
      <c r="D278" s="1563"/>
      <c r="E278" s="1563"/>
      <c r="F278" s="1563"/>
      <c r="G278" s="1563"/>
      <c r="H278" s="1563"/>
      <c r="I278" s="1563"/>
      <c r="J278" s="1563"/>
      <c r="K278" s="1563"/>
      <c r="L278" s="1563"/>
      <c r="M278" s="1563"/>
    </row>
    <row r="279" spans="2:13" ht="15" customHeight="1">
      <c r="B279" s="1563" t="s">
        <v>857</v>
      </c>
      <c r="C279" s="1563"/>
      <c r="D279" s="1563"/>
      <c r="E279" s="1563"/>
      <c r="F279" s="1563"/>
      <c r="G279" s="1563"/>
      <c r="H279" s="1563"/>
      <c r="I279" s="1563"/>
      <c r="J279" s="1563"/>
      <c r="K279" s="1563"/>
      <c r="L279" s="1563"/>
      <c r="M279" s="1563"/>
    </row>
    <row r="280" spans="2:13" ht="15" customHeight="1">
      <c r="B280" s="1563"/>
      <c r="C280" s="1563"/>
      <c r="D280" s="1563"/>
      <c r="E280" s="1563"/>
      <c r="F280" s="1563"/>
      <c r="G280" s="1563"/>
      <c r="H280" s="1563"/>
      <c r="I280" s="1563"/>
      <c r="J280" s="1563"/>
      <c r="K280" s="1563"/>
      <c r="L280" s="1563"/>
      <c r="M280" s="1563"/>
    </row>
    <row r="281" spans="2:13" ht="13.5" customHeight="1">
      <c r="B281" s="366" t="s">
        <v>858</v>
      </c>
      <c r="C281" s="366" t="s">
        <v>859</v>
      </c>
      <c r="D281" s="366"/>
      <c r="E281" s="366"/>
      <c r="F281" s="366"/>
      <c r="G281" s="366"/>
      <c r="H281" s="366"/>
      <c r="I281" s="366"/>
      <c r="J281" s="366"/>
      <c r="K281" s="366"/>
      <c r="L281" s="366"/>
      <c r="M281" s="366"/>
    </row>
    <row r="282" spans="2:13" ht="13.5" customHeight="1">
      <c r="B282" s="366" t="s">
        <v>860</v>
      </c>
      <c r="C282" s="373" t="s">
        <v>861</v>
      </c>
      <c r="D282" s="366"/>
      <c r="E282" s="366"/>
      <c r="F282" s="366"/>
      <c r="G282" s="366"/>
      <c r="H282" s="366"/>
      <c r="I282" s="366"/>
      <c r="J282" s="366"/>
      <c r="K282" s="366"/>
      <c r="L282" s="366"/>
      <c r="M282" s="366"/>
    </row>
    <row r="283" spans="2:13" ht="13.5" customHeight="1">
      <c r="B283" s="366" t="s">
        <v>862</v>
      </c>
      <c r="C283" s="373"/>
      <c r="D283" s="366"/>
      <c r="E283" s="366"/>
      <c r="F283" s="366"/>
      <c r="G283" s="366"/>
      <c r="H283" s="366"/>
      <c r="I283" s="366"/>
      <c r="J283" s="366"/>
      <c r="K283" s="366"/>
      <c r="L283" s="366"/>
      <c r="M283" s="366"/>
    </row>
    <row r="284" spans="2:13" ht="15.75" customHeight="1">
      <c r="B284" s="1563" t="s">
        <v>863</v>
      </c>
      <c r="C284" s="1563"/>
      <c r="D284" s="1563"/>
      <c r="E284" s="1563"/>
      <c r="F284" s="1563"/>
      <c r="G284" s="1563"/>
      <c r="H284" s="1563"/>
      <c r="I284" s="1563"/>
      <c r="J284" s="1563"/>
      <c r="K284" s="1563"/>
      <c r="L284" s="1563"/>
      <c r="M284" s="1563"/>
    </row>
    <row r="285" spans="2:13" ht="15" customHeight="1">
      <c r="C285" s="366"/>
    </row>
    <row r="286" spans="2:13" ht="18" customHeight="1">
      <c r="B286" s="366" t="s">
        <v>625</v>
      </c>
      <c r="C286" s="372"/>
      <c r="D286" s="372"/>
      <c r="E286" s="372"/>
    </row>
    <row r="287" spans="2:13" ht="18" customHeight="1">
      <c r="B287" s="369" t="s">
        <v>864</v>
      </c>
      <c r="C287" s="1565" t="s">
        <v>865</v>
      </c>
      <c r="D287" s="1565"/>
      <c r="E287" s="1565"/>
      <c r="F287" s="211" t="s">
        <v>632</v>
      </c>
    </row>
    <row r="288" spans="2:13" ht="19.5" customHeight="1">
      <c r="B288" s="230" t="s">
        <v>866</v>
      </c>
    </row>
    <row r="289" spans="2:13" ht="20.100000000000001" customHeight="1">
      <c r="B289" s="276" t="s">
        <v>565</v>
      </c>
      <c r="C289" s="364">
        <v>10</v>
      </c>
      <c r="D289" s="364">
        <v>9</v>
      </c>
      <c r="E289" s="364">
        <v>8</v>
      </c>
      <c r="F289" s="364">
        <v>7</v>
      </c>
      <c r="G289" s="364">
        <v>6</v>
      </c>
      <c r="H289" s="364">
        <v>5</v>
      </c>
      <c r="I289" s="364">
        <v>4</v>
      </c>
      <c r="J289" s="364">
        <v>3</v>
      </c>
      <c r="K289" s="364">
        <v>2</v>
      </c>
      <c r="L289" s="364">
        <v>1</v>
      </c>
      <c r="M289" s="364">
        <v>0</v>
      </c>
    </row>
    <row r="290" spans="2:13" ht="18" customHeight="1">
      <c r="B290" s="277" t="s">
        <v>593</v>
      </c>
      <c r="C290" s="377" t="s">
        <v>594</v>
      </c>
      <c r="D290" s="377" t="s">
        <v>595</v>
      </c>
      <c r="E290" s="377"/>
      <c r="F290" s="377"/>
      <c r="G290" s="377"/>
      <c r="H290" s="377"/>
      <c r="I290" s="377"/>
      <c r="J290" s="213"/>
      <c r="K290" s="377"/>
      <c r="L290" s="377"/>
      <c r="M290" s="377"/>
    </row>
    <row r="291" spans="2:13" ht="57.75" customHeight="1">
      <c r="B291" s="277" t="s">
        <v>867</v>
      </c>
      <c r="C291" s="285" t="s">
        <v>868</v>
      </c>
      <c r="D291" s="377"/>
      <c r="E291" s="377" t="s">
        <v>843</v>
      </c>
      <c r="F291" s="377"/>
      <c r="G291" s="377" t="s">
        <v>844</v>
      </c>
      <c r="H291" s="377"/>
      <c r="I291" s="377" t="s">
        <v>845</v>
      </c>
      <c r="J291" s="377" t="s">
        <v>846</v>
      </c>
      <c r="K291" s="377"/>
      <c r="L291" s="377"/>
      <c r="M291" s="377" t="s">
        <v>600</v>
      </c>
    </row>
    <row r="292" spans="2:13" ht="65.25" customHeight="1">
      <c r="B292" s="277" t="s">
        <v>869</v>
      </c>
      <c r="C292" s="285" t="s">
        <v>870</v>
      </c>
      <c r="D292" s="377"/>
      <c r="E292" s="377" t="s">
        <v>871</v>
      </c>
      <c r="F292" s="377"/>
      <c r="G292" s="377" t="s">
        <v>872</v>
      </c>
      <c r="H292" s="377"/>
      <c r="I292" s="377" t="s">
        <v>873</v>
      </c>
      <c r="J292" s="377"/>
      <c r="K292" s="377"/>
      <c r="L292" s="377"/>
      <c r="M292" s="377" t="s">
        <v>855</v>
      </c>
    </row>
    <row r="293" spans="2:13">
      <c r="B293" s="367"/>
      <c r="C293" s="213"/>
      <c r="D293" s="213"/>
      <c r="E293" s="213"/>
      <c r="F293" s="213"/>
      <c r="G293" s="213"/>
      <c r="H293" s="213"/>
      <c r="I293" s="213"/>
      <c r="J293" s="213"/>
      <c r="K293" s="213"/>
      <c r="L293" s="213"/>
      <c r="M293" s="213"/>
    </row>
    <row r="294" spans="2:13" ht="15" customHeight="1">
      <c r="B294" s="1563" t="s">
        <v>874</v>
      </c>
      <c r="C294" s="1563"/>
      <c r="D294" s="1563"/>
      <c r="E294" s="1563"/>
      <c r="F294" s="1563"/>
      <c r="G294" s="1563"/>
      <c r="H294" s="1563"/>
      <c r="I294" s="1563"/>
      <c r="J294" s="1563"/>
      <c r="K294" s="1563"/>
      <c r="L294" s="1563"/>
      <c r="M294" s="1563"/>
    </row>
    <row r="295" spans="2:13" ht="15" customHeight="1">
      <c r="B295" s="1563"/>
      <c r="C295" s="1563"/>
      <c r="D295" s="1563"/>
      <c r="E295" s="1563"/>
      <c r="F295" s="1563"/>
      <c r="G295" s="1563"/>
      <c r="H295" s="1563"/>
      <c r="I295" s="1563"/>
      <c r="J295" s="1563"/>
      <c r="K295" s="1563"/>
      <c r="L295" s="1563"/>
      <c r="M295" s="1563"/>
    </row>
    <row r="296" spans="2:13" ht="15" customHeight="1">
      <c r="B296" s="1563"/>
      <c r="C296" s="1563"/>
      <c r="D296" s="1563"/>
      <c r="E296" s="1563"/>
      <c r="F296" s="1563"/>
      <c r="G296" s="1563"/>
      <c r="H296" s="1563"/>
      <c r="I296" s="1563"/>
      <c r="J296" s="1563"/>
      <c r="K296" s="1563"/>
      <c r="L296" s="1563"/>
      <c r="M296" s="1563"/>
    </row>
    <row r="297" spans="2:13" ht="15" customHeight="1">
      <c r="B297" s="1563"/>
      <c r="C297" s="1563"/>
      <c r="D297" s="1563"/>
      <c r="E297" s="1563"/>
      <c r="F297" s="1563"/>
      <c r="G297" s="1563"/>
      <c r="H297" s="1563"/>
      <c r="I297" s="1563"/>
      <c r="J297" s="1563"/>
      <c r="K297" s="1563"/>
      <c r="L297" s="1563"/>
      <c r="M297" s="1563"/>
    </row>
    <row r="298" spans="2:13" ht="15" customHeight="1">
      <c r="B298" s="1563" t="s">
        <v>875</v>
      </c>
      <c r="C298" s="1563"/>
      <c r="D298" s="1563"/>
      <c r="E298" s="1563"/>
      <c r="F298" s="1563"/>
      <c r="G298" s="1563"/>
      <c r="H298" s="1563"/>
      <c r="I298" s="1563"/>
      <c r="J298" s="1563"/>
      <c r="K298" s="1563"/>
      <c r="L298" s="1563"/>
      <c r="M298" s="1563"/>
    </row>
    <row r="299" spans="2:13" ht="15" customHeight="1">
      <c r="B299" s="1563"/>
      <c r="C299" s="1563"/>
      <c r="D299" s="1563"/>
      <c r="E299" s="1563"/>
      <c r="F299" s="1563"/>
      <c r="G299" s="1563"/>
      <c r="H299" s="1563"/>
      <c r="I299" s="1563"/>
      <c r="J299" s="1563"/>
      <c r="K299" s="1563"/>
      <c r="L299" s="1563"/>
      <c r="M299" s="1563"/>
    </row>
    <row r="300" spans="2:13" ht="15" customHeight="1">
      <c r="B300" s="1563"/>
      <c r="C300" s="1563"/>
      <c r="D300" s="1563"/>
      <c r="E300" s="1563"/>
      <c r="F300" s="1563"/>
      <c r="G300" s="1563"/>
      <c r="H300" s="1563"/>
      <c r="I300" s="1563"/>
      <c r="J300" s="1563"/>
      <c r="K300" s="1563"/>
      <c r="L300" s="1563"/>
      <c r="M300" s="1563"/>
    </row>
    <row r="301" spans="2:13" ht="15" customHeight="1">
      <c r="B301" s="366"/>
      <c r="C301" s="366"/>
      <c r="D301" s="366"/>
      <c r="E301" s="366"/>
      <c r="F301" s="366"/>
      <c r="G301" s="366"/>
      <c r="H301" s="366"/>
      <c r="I301" s="366"/>
      <c r="J301" s="366"/>
      <c r="K301" s="366"/>
      <c r="L301" s="366"/>
      <c r="M301" s="366"/>
    </row>
    <row r="302" spans="2:13" ht="18" customHeight="1">
      <c r="B302" s="366" t="s">
        <v>625</v>
      </c>
      <c r="C302" s="372"/>
      <c r="D302" s="372"/>
      <c r="E302" s="372"/>
    </row>
    <row r="303" spans="2:13" ht="18" customHeight="1">
      <c r="B303" s="369" t="s">
        <v>876</v>
      </c>
      <c r="C303" s="1565" t="s">
        <v>865</v>
      </c>
      <c r="D303" s="1565"/>
      <c r="E303" s="1565"/>
      <c r="F303" s="211" t="s">
        <v>632</v>
      </c>
    </row>
    <row r="304" spans="2:13" s="372" customFormat="1" ht="8.1" customHeight="1">
      <c r="B304" s="211"/>
      <c r="C304" s="211"/>
      <c r="D304" s="211"/>
      <c r="E304" s="211"/>
      <c r="F304" s="211"/>
      <c r="G304" s="211"/>
      <c r="H304" s="211"/>
      <c r="I304" s="211"/>
      <c r="J304" s="211"/>
      <c r="K304" s="211"/>
      <c r="L304" s="211"/>
      <c r="M304" s="211"/>
    </row>
    <row r="305" spans="1:13" ht="19.5" customHeight="1">
      <c r="A305" s="231"/>
      <c r="B305" s="230" t="s">
        <v>877</v>
      </c>
    </row>
    <row r="306" spans="1:13" ht="20.100000000000001" customHeight="1">
      <c r="A306" s="231"/>
      <c r="B306" s="276" t="s">
        <v>565</v>
      </c>
      <c r="C306" s="364">
        <v>10</v>
      </c>
      <c r="D306" s="364">
        <v>9</v>
      </c>
      <c r="E306" s="364">
        <v>8</v>
      </c>
      <c r="F306" s="364">
        <v>7</v>
      </c>
      <c r="G306" s="364">
        <v>6</v>
      </c>
      <c r="H306" s="364">
        <v>5</v>
      </c>
      <c r="I306" s="364">
        <v>4</v>
      </c>
      <c r="J306" s="364">
        <v>3</v>
      </c>
      <c r="K306" s="364">
        <v>2</v>
      </c>
      <c r="L306" s="364">
        <v>1</v>
      </c>
      <c r="M306" s="364">
        <v>0</v>
      </c>
    </row>
    <row r="307" spans="1:13" ht="18" customHeight="1">
      <c r="A307" s="231"/>
      <c r="B307" s="277" t="s">
        <v>593</v>
      </c>
      <c r="C307" s="377" t="s">
        <v>594</v>
      </c>
      <c r="D307" s="377" t="s">
        <v>595</v>
      </c>
      <c r="E307" s="377"/>
      <c r="F307" s="377"/>
      <c r="G307" s="377"/>
      <c r="H307" s="377"/>
      <c r="I307" s="377"/>
      <c r="J307" s="213"/>
      <c r="K307" s="377"/>
      <c r="L307" s="377"/>
      <c r="M307" s="377"/>
    </row>
    <row r="308" spans="1:13" ht="57.75" customHeight="1">
      <c r="A308" s="231"/>
      <c r="B308" s="277" t="s">
        <v>867</v>
      </c>
      <c r="C308" s="285" t="s">
        <v>868</v>
      </c>
      <c r="D308" s="377"/>
      <c r="E308" s="377" t="s">
        <v>843</v>
      </c>
      <c r="F308" s="377"/>
      <c r="G308" s="377" t="s">
        <v>844</v>
      </c>
      <c r="H308" s="377"/>
      <c r="I308" s="377" t="s">
        <v>845</v>
      </c>
      <c r="J308" s="377" t="s">
        <v>846</v>
      </c>
      <c r="K308" s="377" t="s">
        <v>847</v>
      </c>
      <c r="L308" s="377" t="s">
        <v>848</v>
      </c>
      <c r="M308" s="377" t="s">
        <v>600</v>
      </c>
    </row>
    <row r="309" spans="1:13" ht="65.25" customHeight="1">
      <c r="A309" s="231"/>
      <c r="B309" s="277" t="s">
        <v>878</v>
      </c>
      <c r="C309" s="285" t="s">
        <v>879</v>
      </c>
      <c r="D309" s="377"/>
      <c r="E309" s="377" t="s">
        <v>871</v>
      </c>
      <c r="F309" s="377"/>
      <c r="G309" s="377" t="s">
        <v>872</v>
      </c>
      <c r="H309" s="377"/>
      <c r="I309" s="377" t="s">
        <v>873</v>
      </c>
      <c r="J309" s="377"/>
      <c r="K309" s="377"/>
      <c r="L309" s="377"/>
      <c r="M309" s="377" t="s">
        <v>855</v>
      </c>
    </row>
    <row r="310" spans="1:13" ht="13.5" customHeight="1">
      <c r="A310" s="231"/>
      <c r="B310" s="367"/>
      <c r="C310" s="213"/>
      <c r="D310" s="213"/>
      <c r="E310" s="213"/>
      <c r="F310" s="213"/>
      <c r="G310" s="213"/>
      <c r="H310" s="213"/>
      <c r="I310" s="213"/>
      <c r="J310" s="213"/>
      <c r="K310" s="213"/>
      <c r="L310" s="213"/>
      <c r="M310" s="213"/>
    </row>
    <row r="311" spans="1:13" ht="15" customHeight="1">
      <c r="A311" s="231"/>
      <c r="B311" s="1563" t="s">
        <v>880</v>
      </c>
      <c r="C311" s="1563"/>
      <c r="D311" s="1563"/>
      <c r="E311" s="1563"/>
      <c r="F311" s="1563"/>
      <c r="G311" s="1563"/>
      <c r="H311" s="1563"/>
      <c r="I311" s="1563"/>
      <c r="J311" s="1563"/>
      <c r="K311" s="1563"/>
      <c r="L311" s="1563"/>
      <c r="M311" s="1563"/>
    </row>
    <row r="312" spans="1:13" ht="15" customHeight="1">
      <c r="A312" s="231"/>
      <c r="B312" s="1563"/>
      <c r="C312" s="1563"/>
      <c r="D312" s="1563"/>
      <c r="E312" s="1563"/>
      <c r="F312" s="1563"/>
      <c r="G312" s="1563"/>
      <c r="H312" s="1563"/>
      <c r="I312" s="1563"/>
      <c r="J312" s="1563"/>
      <c r="K312" s="1563"/>
      <c r="L312" s="1563"/>
      <c r="M312" s="1563"/>
    </row>
    <row r="313" spans="1:13" ht="15" customHeight="1">
      <c r="A313" s="231"/>
      <c r="B313" s="1563"/>
      <c r="C313" s="1563"/>
      <c r="D313" s="1563"/>
      <c r="E313" s="1563"/>
      <c r="F313" s="1563"/>
      <c r="G313" s="1563"/>
      <c r="H313" s="1563"/>
      <c r="I313" s="1563"/>
      <c r="J313" s="1563"/>
      <c r="K313" s="1563"/>
      <c r="L313" s="1563"/>
      <c r="M313" s="1563"/>
    </row>
    <row r="314" spans="1:13" ht="15" customHeight="1">
      <c r="A314" s="231"/>
      <c r="B314" s="1563"/>
      <c r="C314" s="1563"/>
      <c r="D314" s="1563"/>
      <c r="E314" s="1563"/>
      <c r="F314" s="1563"/>
      <c r="G314" s="1563"/>
      <c r="H314" s="1563"/>
      <c r="I314" s="1563"/>
      <c r="J314" s="1563"/>
      <c r="K314" s="1563"/>
      <c r="L314" s="1563"/>
      <c r="M314" s="1563"/>
    </row>
    <row r="315" spans="1:13" ht="15" customHeight="1">
      <c r="A315" s="231"/>
      <c r="B315" s="1563"/>
      <c r="C315" s="1563"/>
      <c r="D315" s="1563"/>
      <c r="E315" s="1563"/>
      <c r="F315" s="1563"/>
      <c r="G315" s="1563"/>
      <c r="H315" s="1563"/>
      <c r="I315" s="1563"/>
      <c r="J315" s="1563"/>
      <c r="K315" s="1563"/>
      <c r="L315" s="1563"/>
      <c r="M315" s="1563"/>
    </row>
    <row r="316" spans="1:13" ht="15" customHeight="1">
      <c r="A316" s="231"/>
      <c r="B316" s="1563"/>
      <c r="C316" s="1563"/>
      <c r="D316" s="1563"/>
      <c r="E316" s="1563"/>
      <c r="F316" s="1563"/>
      <c r="G316" s="1563"/>
      <c r="H316" s="1563"/>
      <c r="I316" s="1563"/>
      <c r="J316" s="1563"/>
      <c r="K316" s="1563"/>
      <c r="L316" s="1563"/>
      <c r="M316" s="1563"/>
    </row>
    <row r="317" spans="1:13" ht="15" customHeight="1">
      <c r="A317" s="231"/>
      <c r="B317" s="1563"/>
      <c r="C317" s="1563"/>
      <c r="D317" s="1563"/>
      <c r="E317" s="1563"/>
      <c r="F317" s="1563"/>
      <c r="G317" s="1563"/>
      <c r="H317" s="1563"/>
      <c r="I317" s="1563"/>
      <c r="J317" s="1563"/>
      <c r="K317" s="1563"/>
      <c r="L317" s="1563"/>
      <c r="M317" s="1563"/>
    </row>
    <row r="318" spans="1:13" ht="15" customHeight="1">
      <c r="A318" s="231"/>
      <c r="B318" s="366"/>
      <c r="C318" s="366"/>
      <c r="D318" s="366"/>
      <c r="E318" s="366"/>
      <c r="F318" s="366"/>
      <c r="G318" s="366"/>
      <c r="H318" s="366"/>
      <c r="I318" s="366"/>
      <c r="J318" s="366"/>
      <c r="K318" s="366"/>
      <c r="L318" s="366"/>
      <c r="M318" s="366"/>
    </row>
    <row r="319" spans="1:13" ht="18" customHeight="1">
      <c r="A319" s="231"/>
      <c r="B319" s="366" t="s">
        <v>625</v>
      </c>
      <c r="C319" s="372"/>
      <c r="D319" s="372"/>
      <c r="E319" s="372"/>
    </row>
    <row r="320" spans="1:13" ht="18" customHeight="1">
      <c r="A320" s="231"/>
      <c r="B320" s="369" t="s">
        <v>881</v>
      </c>
      <c r="C320" s="1565" t="s">
        <v>865</v>
      </c>
      <c r="D320" s="1565"/>
      <c r="E320" s="1565"/>
      <c r="F320" s="211" t="s">
        <v>632</v>
      </c>
    </row>
    <row r="321" spans="2:14" s="372" customFormat="1" ht="8.1" customHeight="1">
      <c r="B321" s="375"/>
      <c r="C321" s="375"/>
      <c r="D321" s="375"/>
      <c r="E321" s="375"/>
      <c r="F321" s="367"/>
      <c r="G321" s="367"/>
      <c r="H321" s="367"/>
      <c r="J321" s="375"/>
      <c r="K321" s="375"/>
      <c r="L321" s="375"/>
      <c r="M321" s="375"/>
    </row>
    <row r="322" spans="2:14" s="372" customFormat="1" ht="8.1" customHeight="1">
      <c r="B322" s="211"/>
      <c r="C322" s="211"/>
      <c r="D322" s="211"/>
      <c r="E322" s="211"/>
      <c r="F322" s="211"/>
      <c r="G322" s="211"/>
      <c r="H322" s="211"/>
      <c r="I322" s="211"/>
      <c r="J322" s="211"/>
      <c r="K322" s="211"/>
      <c r="L322" s="211"/>
      <c r="M322" s="211"/>
    </row>
    <row r="323" spans="2:14" ht="19.5" customHeight="1">
      <c r="B323" s="230" t="s">
        <v>882</v>
      </c>
    </row>
    <row r="324" spans="2:14" ht="20.100000000000001" customHeight="1">
      <c r="B324" s="276" t="s">
        <v>565</v>
      </c>
      <c r="C324" s="364">
        <v>10</v>
      </c>
      <c r="D324" s="364">
        <v>9</v>
      </c>
      <c r="E324" s="364">
        <v>8</v>
      </c>
      <c r="F324" s="364">
        <v>7</v>
      </c>
      <c r="G324" s="364">
        <v>6</v>
      </c>
      <c r="H324" s="364">
        <v>5</v>
      </c>
      <c r="I324" s="364">
        <v>4</v>
      </c>
      <c r="J324" s="364">
        <v>3</v>
      </c>
      <c r="K324" s="364">
        <v>2</v>
      </c>
      <c r="L324" s="364">
        <v>1</v>
      </c>
      <c r="M324" s="364">
        <v>0</v>
      </c>
    </row>
    <row r="325" spans="2:14" ht="18" customHeight="1">
      <c r="B325" s="277" t="s">
        <v>593</v>
      </c>
      <c r="C325" s="377" t="s">
        <v>594</v>
      </c>
      <c r="D325" s="377" t="s">
        <v>595</v>
      </c>
      <c r="E325" s="377"/>
      <c r="F325" s="377"/>
      <c r="G325" s="377"/>
      <c r="H325" s="377"/>
      <c r="I325" s="377"/>
      <c r="J325" s="213"/>
      <c r="K325" s="377"/>
      <c r="L325" s="377"/>
      <c r="M325" s="377"/>
    </row>
    <row r="326" spans="2:14" ht="57.75" customHeight="1">
      <c r="B326" s="277" t="s">
        <v>883</v>
      </c>
      <c r="C326" s="285" t="s">
        <v>884</v>
      </c>
      <c r="D326" s="377"/>
      <c r="E326" s="377" t="s">
        <v>843</v>
      </c>
      <c r="F326" s="377" t="s">
        <v>844</v>
      </c>
      <c r="G326" s="377" t="s">
        <v>845</v>
      </c>
      <c r="H326" s="377"/>
      <c r="I326" s="377" t="s">
        <v>846</v>
      </c>
      <c r="J326" s="377"/>
      <c r="K326" s="377" t="s">
        <v>847</v>
      </c>
      <c r="L326" s="377" t="s">
        <v>848</v>
      </c>
      <c r="M326" s="377" t="s">
        <v>600</v>
      </c>
    </row>
    <row r="327" spans="2:14" ht="114" customHeight="1">
      <c r="B327" s="277" t="s">
        <v>869</v>
      </c>
      <c r="C327" s="285" t="s">
        <v>885</v>
      </c>
      <c r="D327" s="377"/>
      <c r="E327" s="377" t="s">
        <v>871</v>
      </c>
      <c r="F327" s="377" t="s">
        <v>872</v>
      </c>
      <c r="G327" s="377" t="s">
        <v>873</v>
      </c>
      <c r="H327" s="377"/>
      <c r="I327" s="377" t="s">
        <v>886</v>
      </c>
      <c r="J327" s="377" t="s">
        <v>887</v>
      </c>
      <c r="K327" s="377" t="s">
        <v>888</v>
      </c>
      <c r="L327" s="377" t="s">
        <v>889</v>
      </c>
      <c r="M327" s="377" t="s">
        <v>855</v>
      </c>
    </row>
    <row r="328" spans="2:14">
      <c r="B328" s="367"/>
      <c r="C328" s="213"/>
      <c r="D328" s="213"/>
      <c r="E328" s="213"/>
      <c r="F328" s="213"/>
      <c r="G328" s="213"/>
      <c r="H328" s="213"/>
      <c r="I328" s="213"/>
      <c r="J328" s="213"/>
      <c r="K328" s="213"/>
      <c r="L328" s="213"/>
      <c r="M328" s="213"/>
    </row>
    <row r="329" spans="2:14" ht="15" customHeight="1">
      <c r="B329" s="1563" t="s">
        <v>874</v>
      </c>
      <c r="C329" s="1563"/>
      <c r="D329" s="1563"/>
      <c r="E329" s="1563"/>
      <c r="F329" s="1563"/>
      <c r="G329" s="1563"/>
      <c r="H329" s="1563"/>
      <c r="I329" s="1563"/>
      <c r="J329" s="1563"/>
      <c r="K329" s="1563"/>
      <c r="L329" s="1563"/>
      <c r="M329" s="1563"/>
    </row>
    <row r="330" spans="2:14" ht="15" customHeight="1">
      <c r="B330" s="1563"/>
      <c r="C330" s="1563"/>
      <c r="D330" s="1563"/>
      <c r="E330" s="1563"/>
      <c r="F330" s="1563"/>
      <c r="G330" s="1563"/>
      <c r="H330" s="1563"/>
      <c r="I330" s="1563"/>
      <c r="J330" s="1563"/>
      <c r="K330" s="1563"/>
      <c r="L330" s="1563"/>
      <c r="M330" s="1563"/>
    </row>
    <row r="331" spans="2:14" ht="15" customHeight="1">
      <c r="B331" s="1563" t="s">
        <v>890</v>
      </c>
      <c r="C331" s="1563"/>
      <c r="D331" s="1563"/>
      <c r="E331" s="1563"/>
      <c r="F331" s="1563"/>
      <c r="G331" s="1563"/>
      <c r="H331" s="1563"/>
      <c r="I331" s="1563"/>
      <c r="J331" s="1563"/>
      <c r="K331" s="1563"/>
      <c r="L331" s="1563"/>
      <c r="M331" s="1563"/>
    </row>
    <row r="332" spans="2:14" ht="15" customHeight="1">
      <c r="B332" s="1563"/>
      <c r="C332" s="1563"/>
      <c r="D332" s="1563"/>
      <c r="E332" s="1563"/>
      <c r="F332" s="1563"/>
      <c r="G332" s="1563"/>
      <c r="H332" s="1563"/>
      <c r="I332" s="1563"/>
      <c r="J332" s="1563"/>
      <c r="K332" s="1563"/>
      <c r="L332" s="1563"/>
      <c r="M332" s="1563"/>
    </row>
    <row r="333" spans="2:14" ht="15" customHeight="1">
      <c r="B333" s="1563" t="s">
        <v>891</v>
      </c>
      <c r="C333" s="1563"/>
      <c r="D333" s="1563"/>
      <c r="E333" s="1563"/>
      <c r="F333" s="1563"/>
      <c r="G333" s="1563"/>
      <c r="H333" s="1563"/>
      <c r="I333" s="1563"/>
      <c r="J333" s="1563"/>
      <c r="K333" s="1563"/>
      <c r="L333" s="1563"/>
      <c r="M333" s="1563"/>
    </row>
    <row r="334" spans="2:14" ht="23.25" customHeight="1">
      <c r="B334" s="1563"/>
      <c r="C334" s="1563"/>
      <c r="D334" s="1563"/>
      <c r="E334" s="1563"/>
      <c r="F334" s="1563"/>
      <c r="G334" s="1563"/>
      <c r="H334" s="1563"/>
      <c r="I334" s="1563"/>
      <c r="J334" s="1563"/>
      <c r="K334" s="1563"/>
      <c r="L334" s="1563"/>
      <c r="M334" s="1563"/>
    </row>
    <row r="335" spans="2:14" ht="36.75" customHeight="1">
      <c r="B335" s="1563" t="s">
        <v>892</v>
      </c>
      <c r="C335" s="1564"/>
      <c r="D335" s="1564"/>
      <c r="E335" s="1564"/>
      <c r="F335" s="1564"/>
      <c r="G335" s="1564"/>
      <c r="H335" s="1564"/>
      <c r="I335" s="1564"/>
      <c r="J335" s="1564"/>
      <c r="K335" s="1564"/>
      <c r="L335" s="1564"/>
      <c r="M335" s="1564"/>
      <c r="N335" s="1564"/>
    </row>
    <row r="336" spans="2:14" ht="15" customHeight="1">
      <c r="C336" s="366"/>
    </row>
    <row r="337" spans="1:14" ht="18" customHeight="1">
      <c r="B337" s="366" t="s">
        <v>625</v>
      </c>
      <c r="C337" s="372"/>
      <c r="D337" s="372"/>
      <c r="E337" s="372"/>
    </row>
    <row r="338" spans="1:14" ht="18" customHeight="1">
      <c r="B338" s="369" t="s">
        <v>893</v>
      </c>
      <c r="C338" s="1565" t="s">
        <v>865</v>
      </c>
      <c r="D338" s="1565"/>
      <c r="E338" s="1565"/>
      <c r="F338" s="211" t="s">
        <v>632</v>
      </c>
    </row>
    <row r="339" spans="1:14" s="372" customFormat="1" ht="8.1" customHeight="1">
      <c r="B339" s="375"/>
      <c r="C339" s="375"/>
      <c r="D339" s="375"/>
      <c r="E339" s="375"/>
      <c r="F339" s="367"/>
      <c r="G339" s="367"/>
      <c r="H339" s="367"/>
      <c r="J339" s="375"/>
      <c r="K339" s="375"/>
      <c r="L339" s="375"/>
      <c r="M339" s="375"/>
    </row>
    <row r="340" spans="1:14" s="372" customFormat="1" ht="8.1" customHeight="1">
      <c r="B340" s="211"/>
      <c r="C340" s="211"/>
      <c r="D340" s="211"/>
      <c r="E340" s="211"/>
      <c r="F340" s="211"/>
      <c r="G340" s="211"/>
      <c r="H340" s="211"/>
      <c r="I340" s="211"/>
      <c r="J340" s="211"/>
      <c r="K340" s="211"/>
      <c r="L340" s="211"/>
      <c r="M340" s="211"/>
    </row>
    <row r="341" spans="1:14" ht="19.5" customHeight="1">
      <c r="A341" s="231"/>
      <c r="B341" s="212" t="s">
        <v>894</v>
      </c>
    </row>
    <row r="342" spans="1:14" ht="20.100000000000001" customHeight="1">
      <c r="A342" s="231"/>
      <c r="B342" s="276" t="s">
        <v>565</v>
      </c>
      <c r="C342" s="364">
        <v>10</v>
      </c>
      <c r="D342" s="364">
        <v>9</v>
      </c>
      <c r="E342" s="364">
        <v>8</v>
      </c>
      <c r="F342" s="364">
        <v>7</v>
      </c>
      <c r="G342" s="364">
        <v>6</v>
      </c>
      <c r="H342" s="364">
        <v>5</v>
      </c>
      <c r="I342" s="364">
        <v>4</v>
      </c>
      <c r="J342" s="364">
        <v>3</v>
      </c>
      <c r="K342" s="364">
        <v>2</v>
      </c>
      <c r="L342" s="364">
        <v>1</v>
      </c>
      <c r="M342" s="364">
        <v>0</v>
      </c>
    </row>
    <row r="343" spans="1:14" ht="18" customHeight="1">
      <c r="A343" s="231"/>
      <c r="B343" s="277" t="s">
        <v>593</v>
      </c>
      <c r="C343" s="377" t="s">
        <v>594</v>
      </c>
      <c r="D343" s="377" t="s">
        <v>595</v>
      </c>
      <c r="E343" s="377"/>
      <c r="F343" s="377"/>
      <c r="G343" s="377"/>
      <c r="H343" s="377"/>
      <c r="I343" s="377"/>
      <c r="J343" s="213"/>
      <c r="K343" s="377"/>
      <c r="L343" s="377"/>
      <c r="M343" s="377"/>
    </row>
    <row r="344" spans="1:14" ht="18" customHeight="1">
      <c r="A344" s="231"/>
      <c r="B344" s="277" t="s">
        <v>725</v>
      </c>
      <c r="C344" s="285" t="s">
        <v>726</v>
      </c>
      <c r="D344" s="377"/>
      <c r="E344" s="377"/>
      <c r="F344" s="377"/>
      <c r="G344" s="377"/>
      <c r="H344" s="377"/>
      <c r="I344" s="377"/>
      <c r="J344" s="377"/>
      <c r="K344" s="377"/>
      <c r="L344" s="377"/>
      <c r="M344" s="377" t="s">
        <v>600</v>
      </c>
    </row>
    <row r="345" spans="1:14" ht="36" customHeight="1">
      <c r="A345" s="231"/>
      <c r="B345" s="277" t="s">
        <v>895</v>
      </c>
      <c r="C345" s="282" t="s">
        <v>709</v>
      </c>
      <c r="D345" s="278" t="s">
        <v>814</v>
      </c>
      <c r="E345" s="279" t="s">
        <v>815</v>
      </c>
      <c r="F345" s="279" t="s">
        <v>581</v>
      </c>
      <c r="G345" s="278" t="s">
        <v>816</v>
      </c>
      <c r="H345" s="278" t="s">
        <v>817</v>
      </c>
      <c r="I345" s="279" t="s">
        <v>818</v>
      </c>
      <c r="J345" s="279" t="s">
        <v>819</v>
      </c>
      <c r="K345" s="297"/>
      <c r="L345" s="297"/>
      <c r="M345" s="377" t="s">
        <v>600</v>
      </c>
    </row>
    <row r="346" spans="1:14" ht="45.75" customHeight="1">
      <c r="A346" s="231"/>
      <c r="B346" s="277" t="s">
        <v>896</v>
      </c>
      <c r="C346" s="282" t="s">
        <v>897</v>
      </c>
      <c r="D346" s="297"/>
      <c r="E346" s="297"/>
      <c r="F346" s="297" t="s">
        <v>898</v>
      </c>
      <c r="G346" s="297"/>
      <c r="H346" s="297"/>
      <c r="I346" s="297" t="s">
        <v>899</v>
      </c>
      <c r="J346" s="297"/>
      <c r="K346" s="297"/>
      <c r="L346" s="297"/>
      <c r="M346" s="377"/>
    </row>
    <row r="347" spans="1:14" ht="57.75" customHeight="1">
      <c r="A347" s="231"/>
      <c r="B347" s="277" t="s">
        <v>900</v>
      </c>
      <c r="C347" s="282" t="s">
        <v>901</v>
      </c>
      <c r="D347" s="282"/>
      <c r="E347" s="297"/>
      <c r="F347" s="284" t="s">
        <v>902</v>
      </c>
      <c r="G347" s="297"/>
      <c r="H347" s="297"/>
      <c r="I347" s="284"/>
      <c r="J347" s="284" t="s">
        <v>903</v>
      </c>
      <c r="K347" s="297"/>
      <c r="L347" s="297"/>
      <c r="M347" s="377" t="s">
        <v>600</v>
      </c>
    </row>
    <row r="348" spans="1:14" ht="42.75" customHeight="1">
      <c r="A348" s="231"/>
      <c r="B348" s="277" t="s">
        <v>904</v>
      </c>
      <c r="C348" s="285" t="s">
        <v>905</v>
      </c>
      <c r="D348" s="377"/>
      <c r="E348" s="377" t="s">
        <v>843</v>
      </c>
      <c r="F348" s="377"/>
      <c r="G348" s="377" t="s">
        <v>844</v>
      </c>
      <c r="H348" s="377"/>
      <c r="I348" s="377" t="s">
        <v>845</v>
      </c>
      <c r="J348" s="377" t="s">
        <v>846</v>
      </c>
      <c r="K348" s="377"/>
      <c r="L348" s="377"/>
      <c r="M348" s="377" t="s">
        <v>600</v>
      </c>
    </row>
    <row r="349" spans="1:14" ht="15" customHeight="1">
      <c r="A349" s="231"/>
      <c r="B349" s="366"/>
      <c r="C349" s="366"/>
      <c r="D349" s="366"/>
      <c r="E349" s="366"/>
      <c r="F349" s="366"/>
      <c r="G349" s="366"/>
      <c r="H349" s="366"/>
      <c r="I349" s="366"/>
      <c r="J349" s="366"/>
      <c r="K349" s="366"/>
      <c r="L349" s="366"/>
      <c r="M349" s="366"/>
    </row>
    <row r="350" spans="1:14" ht="19.5" customHeight="1">
      <c r="A350" s="231"/>
      <c r="B350" s="373" t="s">
        <v>715</v>
      </c>
      <c r="C350" s="373"/>
      <c r="D350" s="373"/>
      <c r="E350" s="373"/>
      <c r="F350" s="373"/>
      <c r="G350" s="373"/>
      <c r="H350" s="373"/>
      <c r="I350" s="373"/>
      <c r="J350" s="373"/>
      <c r="K350" s="373"/>
      <c r="L350" s="373"/>
      <c r="M350" s="373"/>
    </row>
    <row r="351" spans="1:14" ht="19.5" customHeight="1">
      <c r="A351" s="231"/>
      <c r="B351" s="373" t="s">
        <v>716</v>
      </c>
      <c r="C351" s="373"/>
      <c r="D351" s="373"/>
      <c r="E351" s="373"/>
      <c r="F351" s="373"/>
      <c r="G351" s="373"/>
      <c r="H351" s="373"/>
      <c r="I351" s="373"/>
      <c r="J351" s="373"/>
      <c r="K351" s="373"/>
      <c r="L351" s="373"/>
      <c r="M351" s="373"/>
    </row>
    <row r="352" spans="1:14" ht="19.5" customHeight="1">
      <c r="A352" s="231"/>
      <c r="B352" s="1563" t="s">
        <v>1013</v>
      </c>
      <c r="C352" s="1563"/>
      <c r="D352" s="1563"/>
      <c r="E352" s="1563"/>
      <c r="F352" s="1563"/>
      <c r="G352" s="1563"/>
      <c r="H352" s="1563"/>
      <c r="I352" s="1563"/>
      <c r="J352" s="1563"/>
      <c r="K352" s="1563"/>
      <c r="L352" s="1563"/>
      <c r="M352" s="1563"/>
      <c r="N352" s="1563"/>
    </row>
    <row r="353" spans="1:14" ht="19.5" customHeight="1">
      <c r="A353" s="231"/>
      <c r="B353" s="1563"/>
      <c r="C353" s="1563"/>
      <c r="D353" s="1563"/>
      <c r="E353" s="1563"/>
      <c r="F353" s="1563"/>
      <c r="G353" s="1563"/>
      <c r="H353" s="1563"/>
      <c r="I353" s="1563"/>
      <c r="J353" s="1563"/>
      <c r="K353" s="1563"/>
      <c r="L353" s="1563"/>
      <c r="M353" s="1563"/>
      <c r="N353" s="1563"/>
    </row>
    <row r="354" spans="1:14" ht="19.5" customHeight="1">
      <c r="A354" s="231"/>
      <c r="B354" s="373" t="s">
        <v>623</v>
      </c>
      <c r="C354" s="373"/>
      <c r="D354" s="373"/>
      <c r="E354" s="373"/>
      <c r="F354" s="373"/>
      <c r="G354" s="373"/>
      <c r="H354" s="373"/>
      <c r="I354" s="373"/>
      <c r="J354" s="373"/>
      <c r="K354" s="373"/>
      <c r="L354" s="373"/>
      <c r="M354" s="373"/>
    </row>
    <row r="355" spans="1:14" ht="19.5" customHeight="1">
      <c r="A355" s="231"/>
      <c r="B355" s="373" t="s">
        <v>906</v>
      </c>
      <c r="C355" s="373"/>
      <c r="D355" s="373"/>
      <c r="E355" s="373"/>
      <c r="F355" s="373"/>
      <c r="G355" s="373"/>
      <c r="H355" s="373"/>
      <c r="I355" s="373"/>
      <c r="J355" s="373"/>
      <c r="K355" s="373"/>
      <c r="L355" s="373"/>
      <c r="M355" s="373"/>
    </row>
    <row r="356" spans="1:14" ht="15" customHeight="1">
      <c r="A356" s="231"/>
      <c r="B356" s="366"/>
      <c r="C356" s="366"/>
      <c r="D356" s="366"/>
      <c r="E356" s="366"/>
      <c r="F356" s="366"/>
      <c r="G356" s="366"/>
      <c r="H356" s="366"/>
      <c r="I356" s="366"/>
      <c r="J356" s="366"/>
      <c r="K356" s="366"/>
      <c r="L356" s="366"/>
      <c r="M356" s="366"/>
    </row>
    <row r="357" spans="1:14" ht="18" customHeight="1">
      <c r="A357" s="231"/>
      <c r="B357" s="373" t="s">
        <v>625</v>
      </c>
      <c r="C357" s="372"/>
      <c r="D357" s="372"/>
      <c r="E357" s="372"/>
    </row>
    <row r="358" spans="1:14" ht="18" customHeight="1">
      <c r="A358" s="231"/>
      <c r="B358" s="374" t="s">
        <v>20</v>
      </c>
      <c r="C358" s="1587" t="s">
        <v>907</v>
      </c>
      <c r="D358" s="1587"/>
      <c r="E358" s="1587"/>
      <c r="F358" s="375"/>
      <c r="G358" s="220"/>
      <c r="H358" s="220"/>
    </row>
    <row r="359" spans="1:14" ht="18" customHeight="1">
      <c r="A359" s="231"/>
      <c r="B359" s="374" t="s">
        <v>908</v>
      </c>
      <c r="C359" s="1587" t="s">
        <v>909</v>
      </c>
      <c r="D359" s="1587"/>
      <c r="E359" s="1587"/>
      <c r="F359" s="1562" t="s">
        <v>632</v>
      </c>
      <c r="G359" s="1562"/>
      <c r="H359" s="1562"/>
    </row>
    <row r="360" spans="1:14" s="372" customFormat="1" ht="8.1" customHeight="1">
      <c r="B360" s="375"/>
      <c r="C360" s="375"/>
      <c r="D360" s="375"/>
      <c r="E360" s="375"/>
      <c r="F360" s="367"/>
      <c r="G360" s="367"/>
      <c r="H360" s="367"/>
      <c r="J360" s="375"/>
      <c r="K360" s="375"/>
      <c r="L360" s="375"/>
      <c r="M360" s="375"/>
    </row>
    <row r="361" spans="1:14" s="372" customFormat="1" ht="8.1" customHeight="1">
      <c r="B361" s="211"/>
      <c r="C361" s="211"/>
      <c r="D361" s="211"/>
      <c r="E361" s="211"/>
      <c r="F361" s="211"/>
      <c r="G361" s="211"/>
      <c r="H361" s="211"/>
      <c r="I361" s="211"/>
      <c r="J361" s="211"/>
      <c r="K361" s="211"/>
      <c r="L361" s="211"/>
      <c r="M361" s="211"/>
    </row>
    <row r="362" spans="1:14" s="232" customFormat="1" ht="20.100000000000001" customHeight="1">
      <c r="B362" s="212" t="s">
        <v>910</v>
      </c>
    </row>
    <row r="363" spans="1:14" s="233" customFormat="1" ht="22.5" customHeight="1">
      <c r="B363" s="368"/>
      <c r="C363" s="364">
        <v>10</v>
      </c>
      <c r="D363" s="364">
        <v>9</v>
      </c>
      <c r="E363" s="364">
        <v>8</v>
      </c>
      <c r="F363" s="364">
        <v>7</v>
      </c>
      <c r="G363" s="364">
        <v>6</v>
      </c>
      <c r="H363" s="364">
        <v>5</v>
      </c>
      <c r="I363" s="364">
        <v>4</v>
      </c>
      <c r="J363" s="364">
        <v>3</v>
      </c>
      <c r="K363" s="364">
        <v>2</v>
      </c>
      <c r="L363" s="364">
        <v>1</v>
      </c>
      <c r="M363" s="364">
        <v>0</v>
      </c>
    </row>
    <row r="364" spans="1:14" s="233" customFormat="1" ht="22.5" customHeight="1">
      <c r="B364" s="368" t="s">
        <v>911</v>
      </c>
      <c r="C364" s="364" t="s">
        <v>594</v>
      </c>
      <c r="D364" s="364" t="s">
        <v>595</v>
      </c>
      <c r="E364" s="364"/>
      <c r="F364" s="364"/>
      <c r="G364" s="364"/>
      <c r="H364" s="364"/>
      <c r="I364" s="364"/>
      <c r="J364" s="364"/>
      <c r="K364" s="364"/>
      <c r="L364" s="364"/>
      <c r="M364" s="364"/>
    </row>
    <row r="365" spans="1:14" s="233" customFormat="1" ht="22.5" customHeight="1">
      <c r="B365" s="368" t="s">
        <v>912</v>
      </c>
      <c r="C365" s="364" t="s">
        <v>913</v>
      </c>
      <c r="D365" s="364"/>
      <c r="E365" s="364"/>
      <c r="F365" s="364"/>
      <c r="G365" s="364"/>
      <c r="H365" s="364" t="s">
        <v>914</v>
      </c>
      <c r="I365" s="364"/>
      <c r="J365" s="364"/>
      <c r="K365" s="364"/>
      <c r="L365" s="364"/>
      <c r="M365" s="364"/>
    </row>
    <row r="366" spans="1:14" s="233" customFormat="1" ht="22.5" customHeight="1">
      <c r="B366" s="368" t="s">
        <v>915</v>
      </c>
      <c r="C366" s="364" t="s">
        <v>618</v>
      </c>
      <c r="D366" s="364"/>
      <c r="E366" s="364"/>
      <c r="F366" s="364"/>
      <c r="G366" s="364"/>
      <c r="H366" s="364" t="s">
        <v>916</v>
      </c>
      <c r="I366" s="364"/>
      <c r="J366" s="364"/>
      <c r="K366" s="364"/>
      <c r="L366" s="364"/>
      <c r="M366" s="364"/>
    </row>
    <row r="367" spans="1:14" s="234" customFormat="1" ht="18.75">
      <c r="B367" s="372"/>
      <c r="C367" s="224"/>
      <c r="D367" s="224"/>
      <c r="E367" s="224"/>
      <c r="F367" s="224"/>
      <c r="G367" s="224"/>
      <c r="H367" s="224"/>
      <c r="I367" s="224"/>
      <c r="J367" s="224"/>
      <c r="K367" s="224"/>
      <c r="L367" s="224"/>
      <c r="M367" s="224"/>
    </row>
    <row r="368" spans="1:14" s="234" customFormat="1" ht="17.25" customHeight="1">
      <c r="B368" s="1563" t="s">
        <v>917</v>
      </c>
      <c r="C368" s="1563"/>
      <c r="D368" s="1563"/>
      <c r="E368" s="1563"/>
      <c r="F368" s="1563"/>
      <c r="G368" s="1563"/>
      <c r="H368" s="1563"/>
      <c r="I368" s="1563"/>
      <c r="J368" s="1563"/>
      <c r="K368" s="1563"/>
      <c r="L368" s="1563"/>
      <c r="M368" s="1563"/>
    </row>
    <row r="369" spans="2:16" s="234" customFormat="1" ht="17.25" customHeight="1">
      <c r="B369" s="1563" t="s">
        <v>918</v>
      </c>
      <c r="C369" s="1563"/>
      <c r="D369" s="1563"/>
      <c r="E369" s="1563"/>
      <c r="F369" s="1563"/>
      <c r="G369" s="1563"/>
      <c r="H369" s="1563"/>
      <c r="I369" s="1563"/>
      <c r="J369" s="1563"/>
      <c r="K369" s="1563"/>
      <c r="L369" s="1563"/>
      <c r="M369" s="1563"/>
    </row>
    <row r="370" spans="2:16" s="234" customFormat="1" ht="18.75">
      <c r="B370" s="235"/>
      <c r="C370" s="235"/>
      <c r="D370" s="235"/>
      <c r="E370" s="235"/>
      <c r="F370" s="235"/>
      <c r="G370" s="235"/>
      <c r="H370" s="235"/>
      <c r="I370" s="235"/>
      <c r="J370" s="235"/>
      <c r="K370" s="235"/>
      <c r="L370" s="235"/>
      <c r="M370" s="235"/>
    </row>
    <row r="371" spans="2:16" s="232" customFormat="1" ht="20.100000000000001" customHeight="1">
      <c r="B371" s="236" t="s">
        <v>919</v>
      </c>
    </row>
    <row r="372" spans="2:16" s="372" customFormat="1" ht="20.100000000000001" customHeight="1">
      <c r="B372" s="374" t="s">
        <v>920</v>
      </c>
      <c r="C372" s="1573" t="s">
        <v>865</v>
      </c>
      <c r="D372" s="1574"/>
      <c r="E372" s="1575"/>
      <c r="F372" s="1577" t="s">
        <v>921</v>
      </c>
      <c r="G372" s="1562"/>
      <c r="H372" s="1562"/>
      <c r="I372" s="1576"/>
      <c r="J372" s="1576"/>
      <c r="K372" s="375"/>
      <c r="L372" s="375"/>
      <c r="M372" s="375"/>
    </row>
    <row r="373" spans="2:16" ht="8.1" customHeight="1"/>
    <row r="374" spans="2:16" ht="8.1" hidden="1" customHeight="1"/>
    <row r="375" spans="2:16" ht="20.100000000000001" hidden="1" customHeight="1">
      <c r="B375" s="212" t="s">
        <v>922</v>
      </c>
    </row>
    <row r="376" spans="2:16" ht="20.100000000000001" hidden="1" customHeight="1">
      <c r="B376" s="276" t="s">
        <v>565</v>
      </c>
      <c r="C376" s="364">
        <v>10</v>
      </c>
      <c r="D376" s="364">
        <v>9</v>
      </c>
      <c r="E376" s="364">
        <v>8</v>
      </c>
      <c r="F376" s="364">
        <v>7</v>
      </c>
      <c r="G376" s="364">
        <v>6</v>
      </c>
      <c r="H376" s="364">
        <v>5</v>
      </c>
      <c r="I376" s="364">
        <v>4</v>
      </c>
      <c r="J376" s="364">
        <v>3</v>
      </c>
      <c r="K376" s="364">
        <v>2</v>
      </c>
      <c r="L376" s="364">
        <v>1</v>
      </c>
      <c r="M376" s="364">
        <v>0</v>
      </c>
    </row>
    <row r="377" spans="2:16" ht="33.75" hidden="1" customHeight="1">
      <c r="B377" s="277" t="s">
        <v>593</v>
      </c>
      <c r="C377" s="377" t="s">
        <v>594</v>
      </c>
      <c r="D377" s="377" t="s">
        <v>595</v>
      </c>
      <c r="E377" s="377"/>
      <c r="F377" s="377"/>
      <c r="G377" s="377"/>
      <c r="H377" s="377"/>
      <c r="I377" s="377"/>
      <c r="J377" s="377"/>
      <c r="K377" s="377"/>
      <c r="L377" s="377"/>
      <c r="M377" s="377"/>
    </row>
    <row r="378" spans="2:16" hidden="1">
      <c r="B378" s="367"/>
      <c r="C378" s="213"/>
      <c r="D378" s="213"/>
      <c r="E378" s="213"/>
      <c r="F378" s="213"/>
      <c r="G378" s="213"/>
      <c r="H378" s="213"/>
      <c r="I378" s="213"/>
      <c r="J378" s="213"/>
      <c r="K378" s="213"/>
      <c r="L378" s="213"/>
      <c r="M378" s="213"/>
    </row>
    <row r="379" spans="2:16" ht="18" hidden="1" customHeight="1">
      <c r="B379" s="366" t="s">
        <v>625</v>
      </c>
      <c r="C379" s="372"/>
      <c r="D379" s="372"/>
      <c r="E379" s="372"/>
    </row>
    <row r="380" spans="2:16" ht="18" hidden="1" customHeight="1">
      <c r="B380" s="369" t="s">
        <v>923</v>
      </c>
      <c r="C380" s="1565" t="s">
        <v>924</v>
      </c>
      <c r="D380" s="1565"/>
      <c r="E380" s="1565"/>
      <c r="F380" s="211" t="s">
        <v>632</v>
      </c>
    </row>
    <row r="382" spans="2:16" ht="20.100000000000001" customHeight="1">
      <c r="B382" s="212" t="s">
        <v>1049</v>
      </c>
      <c r="O382" s="358"/>
      <c r="P382" s="358"/>
    </row>
    <row r="383" spans="2:16" ht="20.100000000000001" customHeight="1">
      <c r="B383" s="276" t="s">
        <v>565</v>
      </c>
      <c r="C383" s="364">
        <v>10</v>
      </c>
      <c r="D383" s="364">
        <v>9</v>
      </c>
      <c r="E383" s="364">
        <v>8</v>
      </c>
      <c r="F383" s="364">
        <v>7</v>
      </c>
      <c r="G383" s="364">
        <v>6</v>
      </c>
      <c r="H383" s="364">
        <v>5</v>
      </c>
      <c r="I383" s="364">
        <v>4</v>
      </c>
      <c r="J383" s="364">
        <v>3</v>
      </c>
      <c r="K383" s="364">
        <v>2</v>
      </c>
      <c r="L383" s="364">
        <v>1</v>
      </c>
      <c r="M383" s="364">
        <v>0</v>
      </c>
      <c r="O383" s="358"/>
      <c r="P383" s="358"/>
    </row>
    <row r="384" spans="2:16" ht="33.75" customHeight="1">
      <c r="B384" s="277" t="s">
        <v>593</v>
      </c>
      <c r="C384" s="377" t="s">
        <v>594</v>
      </c>
      <c r="D384" s="377" t="s">
        <v>595</v>
      </c>
      <c r="E384" s="377"/>
      <c r="F384" s="377"/>
      <c r="G384" s="377"/>
      <c r="H384" s="377"/>
      <c r="I384" s="377"/>
      <c r="J384" s="377"/>
      <c r="K384" s="377"/>
      <c r="L384" s="377"/>
      <c r="M384" s="377"/>
      <c r="O384" s="358"/>
      <c r="P384" s="358"/>
    </row>
    <row r="385" spans="2:16">
      <c r="B385" s="367"/>
      <c r="C385" s="213"/>
      <c r="D385" s="213"/>
      <c r="E385" s="213"/>
      <c r="F385" s="213"/>
      <c r="G385" s="213"/>
      <c r="H385" s="213"/>
      <c r="I385" s="213"/>
      <c r="J385" s="213"/>
      <c r="K385" s="213"/>
      <c r="L385" s="213"/>
      <c r="M385" s="213"/>
      <c r="O385" s="358"/>
      <c r="P385" s="358"/>
    </row>
    <row r="386" spans="2:16" ht="18" customHeight="1">
      <c r="B386" s="366" t="s">
        <v>625</v>
      </c>
      <c r="C386" s="372"/>
      <c r="D386" s="372"/>
      <c r="E386" s="372"/>
      <c r="O386" s="358"/>
      <c r="P386" s="358"/>
    </row>
    <row r="387" spans="2:16" ht="18" customHeight="1">
      <c r="B387" s="369" t="s">
        <v>1014</v>
      </c>
      <c r="C387" s="1565" t="s">
        <v>924</v>
      </c>
      <c r="D387" s="1565"/>
      <c r="E387" s="1565"/>
      <c r="F387" s="211" t="s">
        <v>632</v>
      </c>
      <c r="O387" s="358"/>
      <c r="P387" s="358"/>
    </row>
    <row r="388" spans="2:16">
      <c r="O388" s="358"/>
      <c r="P388" s="358"/>
    </row>
    <row r="389" spans="2:16" s="372" customFormat="1" ht="20.100000000000001" customHeight="1">
      <c r="B389" s="212" t="s">
        <v>1050</v>
      </c>
    </row>
    <row r="390" spans="2:16" s="372" customFormat="1" ht="15" customHeight="1">
      <c r="B390" s="276" t="s">
        <v>565</v>
      </c>
      <c r="C390" s="364">
        <v>10</v>
      </c>
      <c r="D390" s="364">
        <v>9</v>
      </c>
      <c r="E390" s="364">
        <v>8</v>
      </c>
      <c r="F390" s="364">
        <v>7</v>
      </c>
      <c r="G390" s="364">
        <v>6</v>
      </c>
      <c r="H390" s="364">
        <v>5</v>
      </c>
      <c r="I390" s="364">
        <v>4</v>
      </c>
      <c r="J390" s="364">
        <v>3</v>
      </c>
      <c r="K390" s="364">
        <v>2</v>
      </c>
      <c r="L390" s="364">
        <v>1</v>
      </c>
      <c r="M390" s="364">
        <v>0</v>
      </c>
    </row>
    <row r="391" spans="2:16" s="372" customFormat="1" ht="20.100000000000001" customHeight="1">
      <c r="B391" s="277" t="s">
        <v>593</v>
      </c>
      <c r="C391" s="377" t="s">
        <v>594</v>
      </c>
      <c r="D391" s="377" t="s">
        <v>595</v>
      </c>
      <c r="E391" s="377"/>
      <c r="F391" s="377"/>
      <c r="G391" s="377"/>
      <c r="H391" s="377"/>
      <c r="I391" s="377"/>
      <c r="J391" s="377"/>
      <c r="K391" s="377"/>
      <c r="L391" s="377"/>
      <c r="M391" s="377"/>
    </row>
    <row r="392" spans="2:16" s="372" customFormat="1" ht="28.5" customHeight="1">
      <c r="B392" s="368" t="s">
        <v>792</v>
      </c>
      <c r="C392" s="282" t="s">
        <v>709</v>
      </c>
      <c r="D392" s="278" t="s">
        <v>606</v>
      </c>
      <c r="E392" s="279" t="s">
        <v>607</v>
      </c>
      <c r="F392" s="279" t="s">
        <v>608</v>
      </c>
      <c r="G392" s="278" t="s">
        <v>609</v>
      </c>
      <c r="H392" s="278" t="s">
        <v>610</v>
      </c>
      <c r="I392" s="279" t="s">
        <v>611</v>
      </c>
      <c r="J392" s="279" t="s">
        <v>612</v>
      </c>
      <c r="K392" s="279"/>
      <c r="L392" s="277"/>
      <c r="M392" s="377" t="s">
        <v>600</v>
      </c>
    </row>
    <row r="393" spans="2:16" s="372" customFormat="1" ht="20.100000000000001" customHeight="1">
      <c r="B393" s="277" t="s">
        <v>793</v>
      </c>
      <c r="C393" s="377" t="s">
        <v>726</v>
      </c>
      <c r="D393" s="377"/>
      <c r="E393" s="377"/>
      <c r="F393" s="286"/>
      <c r="G393" s="377"/>
      <c r="H393" s="377"/>
      <c r="I393" s="377"/>
      <c r="J393" s="286"/>
      <c r="K393" s="377"/>
      <c r="L393" s="377"/>
      <c r="M393" s="377" t="s">
        <v>600</v>
      </c>
    </row>
    <row r="394" spans="2:16" s="372" customFormat="1" ht="20.100000000000001" customHeight="1">
      <c r="B394" s="277" t="s">
        <v>794</v>
      </c>
      <c r="C394" s="377" t="s">
        <v>618</v>
      </c>
      <c r="D394" s="377"/>
      <c r="E394" s="377"/>
      <c r="F394" s="286"/>
      <c r="G394" s="377"/>
      <c r="H394" s="377"/>
      <c r="I394" s="377"/>
      <c r="J394" s="286"/>
      <c r="K394" s="377"/>
      <c r="L394" s="377"/>
      <c r="M394" s="377" t="s">
        <v>600</v>
      </c>
    </row>
    <row r="395" spans="2:16" s="372" customFormat="1" ht="38.25" customHeight="1">
      <c r="B395" s="292" t="s">
        <v>1015</v>
      </c>
      <c r="C395" s="377" t="s">
        <v>795</v>
      </c>
      <c r="D395" s="377"/>
      <c r="E395" s="377"/>
      <c r="F395" s="377" t="s">
        <v>796</v>
      </c>
      <c r="G395" s="211"/>
      <c r="H395" s="377"/>
      <c r="I395" s="377" t="s">
        <v>797</v>
      </c>
      <c r="J395" s="377"/>
      <c r="K395" s="377"/>
      <c r="L395" s="377"/>
      <c r="M395" s="377" t="s">
        <v>600</v>
      </c>
    </row>
    <row r="396" spans="2:16" s="372" customFormat="1" ht="20.100000000000001" customHeight="1">
      <c r="B396" s="221"/>
      <c r="C396" s="222"/>
      <c r="D396" s="223"/>
      <c r="E396" s="223"/>
      <c r="F396" s="223"/>
      <c r="G396" s="222"/>
      <c r="H396" s="223"/>
      <c r="I396" s="223"/>
      <c r="J396" s="223"/>
      <c r="K396" s="223"/>
      <c r="L396" s="223"/>
      <c r="M396" s="223"/>
    </row>
    <row r="397" spans="2:16" s="372" customFormat="1" ht="15" customHeight="1">
      <c r="B397" s="373" t="s">
        <v>715</v>
      </c>
      <c r="C397" s="373"/>
      <c r="D397" s="373"/>
      <c r="E397" s="373"/>
      <c r="F397" s="373"/>
      <c r="G397" s="373"/>
      <c r="H397" s="373"/>
      <c r="I397" s="373"/>
      <c r="J397" s="373"/>
      <c r="K397" s="373"/>
      <c r="L397" s="373"/>
      <c r="M397" s="373"/>
    </row>
    <row r="398" spans="2:16" s="372" customFormat="1" ht="20.100000000000001" customHeight="1">
      <c r="B398" s="372" t="s">
        <v>798</v>
      </c>
      <c r="C398" s="224"/>
      <c r="G398" s="224"/>
    </row>
    <row r="399" spans="2:16" s="372" customFormat="1" ht="19.5" customHeight="1">
      <c r="B399" s="1563" t="s">
        <v>799</v>
      </c>
      <c r="C399" s="1563"/>
      <c r="D399" s="1563"/>
      <c r="E399" s="1563"/>
      <c r="F399" s="1563"/>
      <c r="G399" s="1563"/>
      <c r="H399" s="1563"/>
      <c r="I399" s="1563"/>
      <c r="J399" s="1563"/>
      <c r="K399" s="1563"/>
      <c r="L399" s="1563"/>
      <c r="M399" s="1563"/>
    </row>
    <row r="400" spans="2:16" s="372" customFormat="1" ht="20.100000000000001" customHeight="1">
      <c r="B400" s="373" t="s">
        <v>623</v>
      </c>
      <c r="C400" s="373"/>
      <c r="G400" s="224"/>
    </row>
    <row r="401" spans="2:16" s="372" customFormat="1" ht="20.100000000000001" customHeight="1">
      <c r="B401" s="372" t="s">
        <v>800</v>
      </c>
      <c r="C401" s="224"/>
      <c r="G401" s="224"/>
    </row>
    <row r="402" spans="2:16" s="372" customFormat="1" ht="20.100000000000001" customHeight="1">
      <c r="B402" s="372" t="s">
        <v>801</v>
      </c>
      <c r="C402" s="224"/>
      <c r="G402" s="224"/>
    </row>
    <row r="403" spans="2:16" s="372" customFormat="1" ht="20.100000000000001" customHeight="1">
      <c r="B403" s="373"/>
      <c r="C403" s="373"/>
      <c r="D403" s="373"/>
      <c r="E403" s="373"/>
      <c r="F403" s="373"/>
      <c r="G403" s="373"/>
      <c r="H403" s="373"/>
      <c r="I403" s="373"/>
      <c r="J403" s="373"/>
      <c r="K403" s="373"/>
      <c r="L403" s="373"/>
      <c r="M403" s="373"/>
    </row>
    <row r="404" spans="2:16" ht="19.5" customHeight="1">
      <c r="B404" s="366" t="s">
        <v>625</v>
      </c>
      <c r="C404" s="372"/>
      <c r="D404" s="372"/>
      <c r="E404" s="372"/>
      <c r="F404" s="372"/>
      <c r="G404" s="372"/>
      <c r="H404" s="372"/>
      <c r="I404" s="372"/>
      <c r="J404" s="372"/>
      <c r="K404" s="372"/>
      <c r="L404" s="372"/>
      <c r="M404" s="372"/>
    </row>
    <row r="405" spans="2:16" ht="19.5" customHeight="1">
      <c r="B405" s="374" t="s">
        <v>20</v>
      </c>
      <c r="C405" s="1573" t="s">
        <v>802</v>
      </c>
      <c r="D405" s="1574"/>
      <c r="E405" s="1575"/>
      <c r="F405" s="375"/>
      <c r="G405" s="220"/>
      <c r="H405" s="220"/>
      <c r="I405" s="372"/>
      <c r="J405" s="372"/>
      <c r="K405" s="372"/>
      <c r="L405" s="372"/>
      <c r="M405" s="372"/>
    </row>
    <row r="406" spans="2:16" ht="19.5" customHeight="1">
      <c r="B406" s="374" t="s">
        <v>57</v>
      </c>
      <c r="C406" s="1573" t="s">
        <v>803</v>
      </c>
      <c r="D406" s="1574"/>
      <c r="E406" s="1575"/>
      <c r="F406" s="1577"/>
      <c r="G406" s="1562"/>
      <c r="H406" s="1562"/>
      <c r="I406" s="372"/>
      <c r="J406" s="372"/>
      <c r="K406" s="372"/>
      <c r="L406" s="372"/>
      <c r="M406" s="372"/>
    </row>
    <row r="407" spans="2:16" ht="19.5" customHeight="1">
      <c r="B407" s="374" t="s">
        <v>630</v>
      </c>
      <c r="C407" s="1573" t="s">
        <v>804</v>
      </c>
      <c r="D407" s="1574"/>
      <c r="E407" s="1575"/>
      <c r="F407" s="1562" t="s">
        <v>632</v>
      </c>
      <c r="G407" s="1562"/>
      <c r="H407" s="1562"/>
      <c r="I407" s="372"/>
      <c r="J407" s="372"/>
      <c r="K407" s="372"/>
      <c r="L407" s="372"/>
      <c r="M407" s="372"/>
    </row>
    <row r="409" spans="2:16" ht="20.100000000000001" customHeight="1">
      <c r="B409" s="212" t="s">
        <v>1051</v>
      </c>
      <c r="O409" s="358"/>
      <c r="P409" s="358"/>
    </row>
    <row r="410" spans="2:16" ht="20.100000000000001" customHeight="1">
      <c r="B410" s="276" t="s">
        <v>565</v>
      </c>
      <c r="C410" s="364">
        <v>10</v>
      </c>
      <c r="D410" s="364">
        <v>9</v>
      </c>
      <c r="E410" s="364">
        <v>8</v>
      </c>
      <c r="F410" s="364">
        <v>7</v>
      </c>
      <c r="G410" s="364">
        <v>6</v>
      </c>
      <c r="H410" s="364">
        <v>5</v>
      </c>
      <c r="I410" s="364">
        <v>4</v>
      </c>
      <c r="J410" s="364">
        <v>3</v>
      </c>
      <c r="K410" s="364">
        <v>2</v>
      </c>
      <c r="L410" s="364">
        <v>1</v>
      </c>
      <c r="M410" s="364">
        <v>0</v>
      </c>
      <c r="O410" s="358"/>
      <c r="P410" s="358"/>
    </row>
    <row r="411" spans="2:16" ht="33.75" customHeight="1">
      <c r="B411" s="277" t="s">
        <v>593</v>
      </c>
      <c r="C411" s="377" t="s">
        <v>594</v>
      </c>
      <c r="D411" s="377" t="s">
        <v>595</v>
      </c>
      <c r="E411" s="377"/>
      <c r="F411" s="377"/>
      <c r="G411" s="377"/>
      <c r="H411" s="377"/>
      <c r="I411" s="377"/>
      <c r="J411" s="377"/>
      <c r="K411" s="377"/>
      <c r="L411" s="377"/>
      <c r="M411" s="377"/>
      <c r="O411" s="358"/>
      <c r="P411" s="358"/>
    </row>
    <row r="412" spans="2:16" ht="33.75" customHeight="1">
      <c r="B412" s="359" t="s">
        <v>1016</v>
      </c>
      <c r="C412" s="360" t="s">
        <v>618</v>
      </c>
      <c r="D412" s="360"/>
      <c r="E412" s="361"/>
      <c r="F412" s="360"/>
      <c r="G412" s="360"/>
      <c r="H412" s="360"/>
      <c r="I412" s="361"/>
      <c r="J412" s="361"/>
      <c r="K412" s="360"/>
      <c r="L412" s="360"/>
      <c r="M412" s="360" t="s">
        <v>600</v>
      </c>
      <c r="O412" s="358"/>
      <c r="P412" s="358"/>
    </row>
    <row r="413" spans="2:16" ht="36.75" customHeight="1">
      <c r="B413" s="1588" t="s">
        <v>1017</v>
      </c>
      <c r="C413" s="1588"/>
      <c r="D413" s="1588"/>
      <c r="E413" s="1588"/>
      <c r="F413" s="1588"/>
      <c r="G413" s="1588"/>
      <c r="H413" s="1588"/>
      <c r="I413" s="1588"/>
      <c r="J413" s="1588"/>
      <c r="K413" s="1588"/>
      <c r="L413" s="1588"/>
      <c r="M413" s="1588"/>
      <c r="O413" s="358"/>
      <c r="P413" s="358"/>
    </row>
    <row r="414" spans="2:16" ht="9" customHeight="1">
      <c r="B414" s="366"/>
      <c r="C414" s="366"/>
      <c r="D414" s="366"/>
      <c r="E414" s="366"/>
      <c r="F414" s="366"/>
      <c r="G414" s="366"/>
      <c r="H414" s="366"/>
      <c r="I414" s="366"/>
      <c r="J414" s="366"/>
      <c r="K414" s="366"/>
      <c r="L414" s="366"/>
      <c r="M414" s="366"/>
      <c r="O414" s="358"/>
      <c r="P414" s="358"/>
    </row>
    <row r="415" spans="2:16" ht="18" customHeight="1">
      <c r="B415" s="366" t="s">
        <v>625</v>
      </c>
      <c r="C415" s="372"/>
      <c r="D415" s="372"/>
      <c r="E415" s="372"/>
      <c r="O415" s="358"/>
      <c r="P415" s="358"/>
    </row>
    <row r="416" spans="2:16" ht="18" customHeight="1">
      <c r="B416" s="369" t="s">
        <v>1018</v>
      </c>
      <c r="C416" s="1589" t="s">
        <v>1019</v>
      </c>
      <c r="D416" s="1589"/>
      <c r="E416" s="1589"/>
      <c r="F416" s="211" t="s">
        <v>632</v>
      </c>
      <c r="O416" s="358"/>
      <c r="P416" s="358"/>
    </row>
    <row r="418" spans="1:16" ht="20.100000000000001" customHeight="1">
      <c r="B418" s="212" t="s">
        <v>1052</v>
      </c>
      <c r="O418" s="358"/>
      <c r="P418" s="358"/>
    </row>
    <row r="419" spans="1:16" ht="20.100000000000001" customHeight="1">
      <c r="B419" s="276" t="s">
        <v>565</v>
      </c>
      <c r="C419" s="364">
        <v>10</v>
      </c>
      <c r="D419" s="364">
        <v>9</v>
      </c>
      <c r="E419" s="364">
        <v>8</v>
      </c>
      <c r="F419" s="364">
        <v>7</v>
      </c>
      <c r="G419" s="364">
        <v>6</v>
      </c>
      <c r="H419" s="364">
        <v>5</v>
      </c>
      <c r="I419" s="364">
        <v>4</v>
      </c>
      <c r="J419" s="364">
        <v>3</v>
      </c>
      <c r="K419" s="364">
        <v>2</v>
      </c>
      <c r="L419" s="364">
        <v>1</v>
      </c>
      <c r="M419" s="364">
        <v>0</v>
      </c>
      <c r="O419" s="358"/>
      <c r="P419" s="358"/>
    </row>
    <row r="420" spans="1:16" ht="33.75" customHeight="1">
      <c r="B420" s="277" t="s">
        <v>593</v>
      </c>
      <c r="C420" s="377" t="s">
        <v>594</v>
      </c>
      <c r="D420" s="377" t="s">
        <v>595</v>
      </c>
      <c r="E420" s="377"/>
      <c r="F420" s="377"/>
      <c r="G420" s="377"/>
      <c r="H420" s="377"/>
      <c r="I420" s="377"/>
      <c r="J420" s="377"/>
      <c r="K420" s="377"/>
      <c r="L420" s="377"/>
      <c r="M420" s="377"/>
      <c r="O420" s="358"/>
      <c r="P420" s="358"/>
    </row>
    <row r="421" spans="1:16" ht="33.75" customHeight="1">
      <c r="B421" s="359" t="s">
        <v>1016</v>
      </c>
      <c r="C421" s="360" t="s">
        <v>618</v>
      </c>
      <c r="D421" s="360"/>
      <c r="E421" s="361"/>
      <c r="F421" s="360"/>
      <c r="G421" s="360"/>
      <c r="H421" s="360"/>
      <c r="I421" s="361"/>
      <c r="J421" s="361"/>
      <c r="K421" s="360"/>
      <c r="L421" s="360"/>
      <c r="M421" s="360" t="s">
        <v>600</v>
      </c>
      <c r="O421" s="358"/>
      <c r="P421" s="358"/>
    </row>
    <row r="422" spans="1:16" ht="36.75" customHeight="1">
      <c r="B422" s="1588" t="s">
        <v>1017</v>
      </c>
      <c r="C422" s="1588"/>
      <c r="D422" s="1588"/>
      <c r="E422" s="1588"/>
      <c r="F422" s="1588"/>
      <c r="G422" s="1588"/>
      <c r="H422" s="1588"/>
      <c r="I422" s="1588"/>
      <c r="J422" s="1588"/>
      <c r="K422" s="1588"/>
      <c r="L422" s="1588"/>
      <c r="M422" s="1588"/>
      <c r="O422" s="358"/>
      <c r="P422" s="358"/>
    </row>
    <row r="423" spans="1:16">
      <c r="B423" s="367"/>
      <c r="C423" s="213"/>
      <c r="D423" s="213"/>
      <c r="E423" s="213"/>
      <c r="F423" s="213"/>
      <c r="G423" s="213"/>
      <c r="H423" s="213"/>
      <c r="I423" s="213"/>
      <c r="J423" s="213"/>
      <c r="K423" s="213"/>
      <c r="L423" s="213"/>
      <c r="M423" s="213"/>
      <c r="O423" s="358"/>
      <c r="P423" s="358"/>
    </row>
    <row r="424" spans="1:16" ht="18" customHeight="1">
      <c r="B424" s="366" t="s">
        <v>625</v>
      </c>
      <c r="C424" s="372"/>
      <c r="D424" s="372"/>
      <c r="E424" s="372"/>
      <c r="O424" s="358"/>
      <c r="P424" s="358"/>
    </row>
    <row r="425" spans="1:16" ht="18" customHeight="1">
      <c r="B425" s="362" t="s">
        <v>1020</v>
      </c>
      <c r="C425" s="1589" t="s">
        <v>1021</v>
      </c>
      <c r="D425" s="1589"/>
      <c r="E425" s="1589"/>
      <c r="F425" s="211" t="s">
        <v>632</v>
      </c>
      <c r="O425" s="358"/>
      <c r="P425" s="358"/>
    </row>
    <row r="427" spans="1:16" s="358" customFormat="1" ht="19.5" customHeight="1">
      <c r="A427" s="363"/>
      <c r="B427" s="230" t="s">
        <v>1053</v>
      </c>
      <c r="C427" s="211"/>
      <c r="D427" s="211"/>
      <c r="E427" s="211"/>
      <c r="F427" s="211"/>
      <c r="G427" s="211"/>
      <c r="H427" s="211"/>
      <c r="I427" s="211"/>
      <c r="J427" s="211"/>
      <c r="K427" s="211"/>
      <c r="L427" s="211"/>
      <c r="M427" s="211"/>
      <c r="N427" s="211"/>
    </row>
    <row r="428" spans="1:16" s="358" customFormat="1" ht="20.100000000000001" customHeight="1">
      <c r="A428" s="363"/>
      <c r="B428" s="276" t="s">
        <v>565</v>
      </c>
      <c r="C428" s="364">
        <v>10</v>
      </c>
      <c r="D428" s="364">
        <v>9</v>
      </c>
      <c r="E428" s="364">
        <v>8</v>
      </c>
      <c r="F428" s="364">
        <v>7</v>
      </c>
      <c r="G428" s="364">
        <v>6</v>
      </c>
      <c r="H428" s="364">
        <v>5</v>
      </c>
      <c r="I428" s="364">
        <v>4</v>
      </c>
      <c r="J428" s="364">
        <v>3</v>
      </c>
      <c r="K428" s="364">
        <v>2</v>
      </c>
      <c r="L428" s="364">
        <v>1</v>
      </c>
      <c r="M428" s="364">
        <v>0</v>
      </c>
      <c r="N428" s="211"/>
    </row>
    <row r="429" spans="1:16" s="358" customFormat="1" ht="18" customHeight="1">
      <c r="A429" s="363"/>
      <c r="B429" s="277" t="s">
        <v>593</v>
      </c>
      <c r="C429" s="377" t="s">
        <v>594</v>
      </c>
      <c r="D429" s="377" t="s">
        <v>595</v>
      </c>
      <c r="E429" s="377"/>
      <c r="F429" s="377"/>
      <c r="G429" s="377"/>
      <c r="H429" s="377"/>
      <c r="I429" s="377"/>
      <c r="J429" s="213"/>
      <c r="K429" s="377"/>
      <c r="L429" s="377"/>
      <c r="M429" s="377"/>
      <c r="N429" s="211"/>
    </row>
    <row r="430" spans="1:16" s="358" customFormat="1" ht="56.45" customHeight="1">
      <c r="A430" s="363"/>
      <c r="B430" s="289" t="s">
        <v>1022</v>
      </c>
      <c r="C430" s="285" t="s">
        <v>1023</v>
      </c>
      <c r="D430" s="285" t="s">
        <v>1024</v>
      </c>
      <c r="E430" s="285" t="s">
        <v>1025</v>
      </c>
      <c r="F430" s="285" t="s">
        <v>1026</v>
      </c>
      <c r="G430" s="285" t="s">
        <v>1027</v>
      </c>
      <c r="H430" s="285" t="s">
        <v>1027</v>
      </c>
      <c r="I430" s="285" t="s">
        <v>1028</v>
      </c>
      <c r="J430" s="285" t="s">
        <v>1029</v>
      </c>
      <c r="K430" s="285" t="s">
        <v>1030</v>
      </c>
      <c r="L430" s="285" t="s">
        <v>1031</v>
      </c>
      <c r="M430" s="285" t="s">
        <v>1032</v>
      </c>
      <c r="N430" s="211"/>
    </row>
    <row r="431" spans="1:16" s="358" customFormat="1" ht="57.75" customHeight="1">
      <c r="A431" s="363"/>
      <c r="B431" s="277" t="s">
        <v>1033</v>
      </c>
      <c r="C431" s="285" t="s">
        <v>844</v>
      </c>
      <c r="D431" s="377"/>
      <c r="E431" s="291"/>
      <c r="F431" s="377"/>
      <c r="G431" s="291"/>
      <c r="H431" s="377" t="s">
        <v>845</v>
      </c>
      <c r="I431" s="291"/>
      <c r="J431" s="291"/>
      <c r="K431" s="291"/>
      <c r="L431" s="377" t="s">
        <v>846</v>
      </c>
      <c r="M431" s="291"/>
      <c r="N431" s="211"/>
    </row>
    <row r="432" spans="1:16" s="358" customFormat="1" ht="65.25" customHeight="1">
      <c r="A432" s="363"/>
      <c r="B432" s="277" t="s">
        <v>1034</v>
      </c>
      <c r="C432" s="285" t="s">
        <v>1035</v>
      </c>
      <c r="D432" s="377"/>
      <c r="E432" s="291"/>
      <c r="F432" s="291"/>
      <c r="G432" s="291"/>
      <c r="H432" s="291"/>
      <c r="I432" s="291"/>
      <c r="J432" s="377"/>
      <c r="K432" s="377"/>
      <c r="L432" s="377"/>
      <c r="M432" s="285" t="s">
        <v>1036</v>
      </c>
      <c r="N432" s="211"/>
    </row>
    <row r="433" spans="1:14" s="358" customFormat="1" ht="13.5" customHeight="1">
      <c r="A433" s="363"/>
      <c r="B433" s="277" t="s">
        <v>1037</v>
      </c>
      <c r="C433" s="377" t="s">
        <v>1038</v>
      </c>
      <c r="D433" s="377"/>
      <c r="E433" s="377"/>
      <c r="F433" s="377"/>
      <c r="G433" s="377"/>
      <c r="H433" s="377" t="s">
        <v>1039</v>
      </c>
      <c r="I433" s="377"/>
      <c r="J433" s="377"/>
      <c r="K433" s="377"/>
      <c r="L433" s="377"/>
      <c r="M433" s="377"/>
      <c r="N433" s="211"/>
    </row>
    <row r="434" spans="1:14" s="358" customFormat="1" ht="30.6" customHeight="1">
      <c r="A434" s="363"/>
      <c r="B434" s="1563" t="s">
        <v>1040</v>
      </c>
      <c r="C434" s="1563"/>
      <c r="D434" s="1563"/>
      <c r="E434" s="1563"/>
      <c r="F434" s="1563"/>
      <c r="G434" s="1563"/>
      <c r="H434" s="1563"/>
      <c r="I434" s="1563"/>
      <c r="J434" s="1563"/>
      <c r="K434" s="1563"/>
      <c r="L434" s="1563"/>
      <c r="M434" s="1563"/>
      <c r="N434" s="211"/>
    </row>
    <row r="435" spans="1:14" s="358" customFormat="1" ht="18" customHeight="1">
      <c r="A435" s="363"/>
      <c r="B435" s="366" t="s">
        <v>625</v>
      </c>
      <c r="C435" s="372"/>
      <c r="D435" s="372"/>
      <c r="E435" s="372"/>
      <c r="F435" s="211"/>
      <c r="G435" s="211"/>
      <c r="H435" s="211"/>
      <c r="I435" s="211"/>
      <c r="J435" s="211"/>
      <c r="K435" s="211"/>
      <c r="L435" s="211"/>
      <c r="M435" s="211"/>
      <c r="N435" s="211"/>
    </row>
    <row r="436" spans="1:14" s="358" customFormat="1" ht="25.15" customHeight="1">
      <c r="A436" s="363"/>
      <c r="B436" s="369" t="s">
        <v>1041</v>
      </c>
      <c r="C436" s="1565" t="s">
        <v>1042</v>
      </c>
      <c r="D436" s="1565"/>
      <c r="E436" s="1565"/>
      <c r="F436" s="211" t="s">
        <v>632</v>
      </c>
      <c r="G436" s="211"/>
      <c r="H436" s="211"/>
      <c r="I436" s="211"/>
      <c r="J436" s="211"/>
      <c r="K436" s="211"/>
      <c r="L436" s="211"/>
      <c r="M436" s="211"/>
      <c r="N436" s="211"/>
    </row>
    <row r="437" spans="1:14" s="358" customFormat="1">
      <c r="B437" s="211"/>
      <c r="C437" s="211"/>
      <c r="D437" s="211"/>
      <c r="E437" s="211"/>
      <c r="F437" s="211"/>
      <c r="G437" s="211"/>
      <c r="H437" s="211"/>
      <c r="I437" s="211"/>
      <c r="J437" s="211"/>
      <c r="K437" s="211"/>
      <c r="L437" s="211"/>
      <c r="M437" s="211"/>
      <c r="N437" s="211"/>
    </row>
    <row r="438" spans="1:14" s="358" customFormat="1" ht="19.5" customHeight="1">
      <c r="B438" s="212" t="s">
        <v>1054</v>
      </c>
      <c r="C438" s="211"/>
      <c r="D438" s="211"/>
      <c r="E438" s="211"/>
      <c r="F438" s="211"/>
      <c r="G438" s="211"/>
      <c r="H438" s="211"/>
      <c r="I438" s="211"/>
      <c r="J438" s="211"/>
      <c r="K438" s="211"/>
      <c r="L438" s="211"/>
      <c r="M438" s="211"/>
      <c r="N438" s="211"/>
    </row>
    <row r="439" spans="1:14" s="358" customFormat="1" ht="19.5" customHeight="1">
      <c r="B439" s="276" t="s">
        <v>565</v>
      </c>
      <c r="C439" s="293">
        <v>10</v>
      </c>
      <c r="D439" s="293">
        <v>9</v>
      </c>
      <c r="E439" s="293">
        <v>8</v>
      </c>
      <c r="F439" s="293">
        <v>7</v>
      </c>
      <c r="G439" s="293">
        <v>6</v>
      </c>
      <c r="H439" s="293">
        <v>5</v>
      </c>
      <c r="I439" s="293">
        <v>4</v>
      </c>
      <c r="J439" s="293">
        <v>3</v>
      </c>
      <c r="K439" s="293">
        <v>2</v>
      </c>
      <c r="L439" s="293">
        <v>1</v>
      </c>
      <c r="M439" s="293">
        <v>0</v>
      </c>
      <c r="N439" s="211"/>
    </row>
    <row r="440" spans="1:14" s="358" customFormat="1" ht="19.5" customHeight="1">
      <c r="B440" s="287" t="s">
        <v>593</v>
      </c>
      <c r="C440" s="293" t="s">
        <v>594</v>
      </c>
      <c r="D440" s="293" t="s">
        <v>595</v>
      </c>
      <c r="E440" s="293"/>
      <c r="F440" s="293"/>
      <c r="G440" s="293"/>
      <c r="H440" s="293"/>
      <c r="I440" s="293"/>
      <c r="J440" s="293"/>
      <c r="K440" s="293"/>
      <c r="L440" s="293"/>
      <c r="M440" s="293"/>
      <c r="N440" s="211"/>
    </row>
    <row r="441" spans="1:14" s="358" customFormat="1" ht="56.45" customHeight="1">
      <c r="A441" s="363"/>
      <c r="B441" s="289" t="s">
        <v>1022</v>
      </c>
      <c r="C441" s="285" t="s">
        <v>1023</v>
      </c>
      <c r="D441" s="285" t="s">
        <v>1024</v>
      </c>
      <c r="E441" s="285" t="s">
        <v>1025</v>
      </c>
      <c r="F441" s="285" t="s">
        <v>1026</v>
      </c>
      <c r="G441" s="285" t="s">
        <v>1027</v>
      </c>
      <c r="H441" s="285" t="s">
        <v>1027</v>
      </c>
      <c r="I441" s="285" t="s">
        <v>1028</v>
      </c>
      <c r="J441" s="285" t="s">
        <v>1029</v>
      </c>
      <c r="K441" s="285" t="s">
        <v>1030</v>
      </c>
      <c r="L441" s="285" t="s">
        <v>1031</v>
      </c>
      <c r="M441" s="285" t="s">
        <v>1032</v>
      </c>
      <c r="N441" s="211"/>
    </row>
    <row r="442" spans="1:14" s="358" customFormat="1" ht="19.5" customHeight="1">
      <c r="B442" s="368" t="s">
        <v>640</v>
      </c>
      <c r="C442" s="282" t="s">
        <v>709</v>
      </c>
      <c r="D442" s="278" t="s">
        <v>814</v>
      </c>
      <c r="E442" s="279" t="s">
        <v>815</v>
      </c>
      <c r="F442" s="279" t="s">
        <v>581</v>
      </c>
      <c r="G442" s="278" t="s">
        <v>816</v>
      </c>
      <c r="H442" s="278" t="s">
        <v>817</v>
      </c>
      <c r="I442" s="279" t="s">
        <v>818</v>
      </c>
      <c r="J442" s="279" t="s">
        <v>819</v>
      </c>
      <c r="K442" s="279"/>
      <c r="L442" s="277"/>
      <c r="M442" s="377" t="s">
        <v>600</v>
      </c>
      <c r="N442" s="211"/>
    </row>
    <row r="443" spans="1:14" s="358" customFormat="1" ht="19.5" customHeight="1">
      <c r="B443" s="368" t="s">
        <v>1043</v>
      </c>
      <c r="C443" s="285" t="s">
        <v>1044</v>
      </c>
      <c r="D443" s="283"/>
      <c r="E443" s="290"/>
      <c r="F443" s="290"/>
      <c r="G443" s="283"/>
      <c r="H443" s="285"/>
      <c r="I443" s="290"/>
      <c r="J443" s="290"/>
      <c r="K443" s="290"/>
      <c r="L443" s="277"/>
      <c r="M443" s="377" t="s">
        <v>1045</v>
      </c>
      <c r="N443" s="211"/>
    </row>
    <row r="444" spans="1:14" s="358" customFormat="1" ht="19.5" customHeight="1">
      <c r="B444" s="368" t="s">
        <v>1046</v>
      </c>
      <c r="C444" s="285" t="s">
        <v>1044</v>
      </c>
      <c r="D444" s="283"/>
      <c r="E444" s="290"/>
      <c r="F444" s="290"/>
      <c r="G444" s="283"/>
      <c r="H444" s="285"/>
      <c r="I444" s="290"/>
      <c r="J444" s="290"/>
      <c r="K444" s="290"/>
      <c r="L444" s="277"/>
      <c r="M444" s="377" t="s">
        <v>1045</v>
      </c>
      <c r="N444" s="211"/>
    </row>
    <row r="445" spans="1:14" s="358" customFormat="1" ht="19.5" customHeight="1">
      <c r="B445" s="372"/>
      <c r="C445" s="226"/>
      <c r="D445" s="227"/>
      <c r="E445" s="228"/>
      <c r="F445" s="228"/>
      <c r="G445" s="227"/>
      <c r="H445" s="227"/>
      <c r="I445" s="228"/>
      <c r="J445" s="228"/>
      <c r="K445" s="228"/>
      <c r="L445" s="367"/>
      <c r="M445" s="213"/>
      <c r="N445" s="211"/>
    </row>
    <row r="446" spans="1:14" s="358" customFormat="1" ht="19.5" customHeight="1">
      <c r="B446" s="373" t="s">
        <v>715</v>
      </c>
      <c r="C446" s="226"/>
      <c r="D446" s="227"/>
      <c r="E446" s="228"/>
      <c r="F446" s="228"/>
      <c r="G446" s="227"/>
      <c r="H446" s="227"/>
      <c r="I446" s="228"/>
      <c r="J446" s="228"/>
      <c r="K446" s="228"/>
      <c r="L446" s="367"/>
      <c r="M446" s="213"/>
      <c r="N446" s="211"/>
    </row>
    <row r="447" spans="1:14" s="358" customFormat="1" ht="19.5" customHeight="1">
      <c r="B447" s="372" t="s">
        <v>716</v>
      </c>
      <c r="C447" s="226"/>
      <c r="D447" s="227"/>
      <c r="E447" s="228"/>
      <c r="F447" s="228"/>
      <c r="G447" s="227"/>
      <c r="H447" s="227"/>
      <c r="I447" s="228"/>
      <c r="J447" s="228"/>
      <c r="K447" s="228"/>
      <c r="L447" s="367"/>
      <c r="M447" s="213"/>
      <c r="N447" s="211"/>
    </row>
    <row r="448" spans="1:14" s="358" customFormat="1" ht="19.5" customHeight="1">
      <c r="B448" s="1563" t="s">
        <v>1047</v>
      </c>
      <c r="C448" s="1563"/>
      <c r="D448" s="1563"/>
      <c r="E448" s="1563"/>
      <c r="F448" s="1563"/>
      <c r="G448" s="1563"/>
      <c r="H448" s="1563"/>
      <c r="I448" s="1563"/>
      <c r="J448" s="1563"/>
      <c r="K448" s="1563"/>
      <c r="L448" s="1563"/>
      <c r="M448" s="1563"/>
      <c r="N448" s="1563"/>
    </row>
    <row r="449" spans="2:14" s="358" customFormat="1" ht="19.5" customHeight="1">
      <c r="B449" s="1563"/>
      <c r="C449" s="1563"/>
      <c r="D449" s="1563"/>
      <c r="E449" s="1563"/>
      <c r="F449" s="1563"/>
      <c r="G449" s="1563"/>
      <c r="H449" s="1563"/>
      <c r="I449" s="1563"/>
      <c r="J449" s="1563"/>
      <c r="K449" s="1563"/>
      <c r="L449" s="1563"/>
      <c r="M449" s="1563"/>
      <c r="N449" s="1563"/>
    </row>
    <row r="450" spans="2:14" s="358" customFormat="1" ht="19.5" customHeight="1">
      <c r="B450" s="373" t="s">
        <v>623</v>
      </c>
      <c r="C450" s="226"/>
      <c r="D450" s="227"/>
      <c r="E450" s="228"/>
      <c r="F450" s="228"/>
      <c r="G450" s="227"/>
      <c r="H450" s="227"/>
      <c r="I450" s="228"/>
      <c r="J450" s="228"/>
      <c r="K450" s="228"/>
      <c r="L450" s="367"/>
      <c r="M450" s="213"/>
      <c r="N450" s="211"/>
    </row>
    <row r="451" spans="2:14" s="358" customFormat="1">
      <c r="B451" s="376"/>
      <c r="C451" s="211"/>
      <c r="D451" s="211"/>
      <c r="E451" s="211"/>
      <c r="F451" s="211"/>
      <c r="G451" s="211"/>
      <c r="H451" s="211"/>
      <c r="I451" s="211"/>
      <c r="J451" s="211"/>
      <c r="K451" s="211"/>
      <c r="L451" s="211"/>
      <c r="M451" s="211"/>
      <c r="N451" s="211"/>
    </row>
    <row r="452" spans="2:14" s="358" customFormat="1" ht="19.5" customHeight="1">
      <c r="B452" s="366" t="s">
        <v>625</v>
      </c>
      <c r="C452" s="211"/>
      <c r="D452" s="211"/>
      <c r="E452" s="211"/>
      <c r="F452" s="211"/>
      <c r="G452" s="211"/>
      <c r="H452" s="211"/>
      <c r="I452" s="211"/>
      <c r="J452" s="211"/>
      <c r="K452" s="211"/>
      <c r="L452" s="211"/>
      <c r="M452" s="211"/>
      <c r="N452" s="211"/>
    </row>
    <row r="453" spans="2:14" s="358" customFormat="1" ht="19.5" customHeight="1">
      <c r="B453" s="296" t="s">
        <v>20</v>
      </c>
      <c r="C453" s="1579" t="s">
        <v>1048</v>
      </c>
      <c r="D453" s="1580"/>
      <c r="E453" s="1581"/>
      <c r="F453" s="211"/>
      <c r="G453" s="211"/>
      <c r="H453" s="211"/>
      <c r="I453" s="211"/>
      <c r="J453" s="211"/>
      <c r="K453" s="211"/>
      <c r="L453" s="211"/>
      <c r="M453" s="211"/>
      <c r="N453" s="211"/>
    </row>
    <row r="454" spans="2:14" s="358" customFormat="1" ht="19.5" customHeight="1">
      <c r="B454" s="296" t="s">
        <v>43</v>
      </c>
      <c r="C454" s="1579" t="s">
        <v>1048</v>
      </c>
      <c r="D454" s="1580"/>
      <c r="E454" s="1581"/>
      <c r="F454" s="211"/>
      <c r="G454" s="211"/>
      <c r="H454" s="211"/>
      <c r="I454" s="211"/>
      <c r="J454" s="211"/>
      <c r="K454" s="211"/>
      <c r="L454" s="211"/>
      <c r="M454" s="211"/>
      <c r="N454" s="211"/>
    </row>
    <row r="455" spans="2:14" s="358" customFormat="1" ht="19.5" customHeight="1">
      <c r="B455" s="296" t="s">
        <v>49</v>
      </c>
      <c r="C455" s="1579" t="s">
        <v>1042</v>
      </c>
      <c r="D455" s="1580"/>
      <c r="E455" s="1581"/>
      <c r="F455" s="211"/>
      <c r="G455" s="211"/>
      <c r="H455" s="211"/>
      <c r="I455" s="211"/>
      <c r="J455" s="211"/>
      <c r="K455" s="211"/>
      <c r="L455" s="211"/>
      <c r="M455" s="211"/>
      <c r="N455" s="211"/>
    </row>
    <row r="456" spans="2:14" s="358" customFormat="1" ht="19.5" customHeight="1">
      <c r="B456" s="296" t="s">
        <v>57</v>
      </c>
      <c r="C456" s="1579" t="s">
        <v>653</v>
      </c>
      <c r="D456" s="1580"/>
      <c r="E456" s="1581"/>
      <c r="F456" s="211"/>
      <c r="G456" s="211"/>
      <c r="H456" s="211"/>
      <c r="I456" s="211"/>
      <c r="J456" s="211"/>
      <c r="K456" s="211"/>
      <c r="L456" s="211"/>
      <c r="M456" s="211"/>
      <c r="N456" s="211"/>
    </row>
    <row r="457" spans="2:14" s="358" customFormat="1" ht="19.5" customHeight="1">
      <c r="B457" s="374" t="s">
        <v>652</v>
      </c>
      <c r="C457" s="1582" t="s">
        <v>653</v>
      </c>
      <c r="D457" s="1583"/>
      <c r="E457" s="1583"/>
      <c r="F457" s="1562" t="s">
        <v>831</v>
      </c>
      <c r="G457" s="1562"/>
      <c r="H457" s="1562"/>
      <c r="I457" s="211"/>
      <c r="J457" s="211"/>
      <c r="K457" s="211"/>
      <c r="L457" s="211"/>
      <c r="M457" s="211"/>
      <c r="N457" s="211"/>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topLeftCell="A215" zoomScale="85" zoomScaleNormal="85" zoomScaleSheetLayoutView="100" workbookViewId="0">
      <selection activeCell="P439" sqref="P439"/>
    </sheetView>
  </sheetViews>
  <sheetFormatPr defaultColWidth="9" defaultRowHeight="13.5"/>
  <cols>
    <col min="1" max="1" width="2.625" style="211" customWidth="1"/>
    <col min="2" max="2" width="32.125" style="211" customWidth="1"/>
    <col min="3" max="4" width="10.5" style="211" customWidth="1"/>
    <col min="5" max="5" width="11.25" style="211" customWidth="1"/>
    <col min="6" max="13" width="10.5" style="211" customWidth="1"/>
    <col min="14" max="14" width="2" style="211" customWidth="1"/>
    <col min="15" max="16384" width="9" style="211"/>
  </cols>
  <sheetData>
    <row r="1" spans="2:13">
      <c r="B1" s="211" t="s">
        <v>586</v>
      </c>
    </row>
    <row r="3" spans="2:13" s="349" customFormat="1" ht="15" customHeight="1">
      <c r="B3" s="349" t="s">
        <v>587</v>
      </c>
    </row>
    <row r="4" spans="2:13" s="349" customFormat="1" ht="20.100000000000001" customHeight="1">
      <c r="B4" s="349" t="s">
        <v>588</v>
      </c>
    </row>
    <row r="5" spans="2:13" s="349" customFormat="1" ht="20.100000000000001" customHeight="1">
      <c r="B5" s="349" t="s">
        <v>589</v>
      </c>
    </row>
    <row r="6" spans="2:13" s="349" customFormat="1" ht="20.100000000000001" customHeight="1">
      <c r="B6" s="1560" t="s">
        <v>590</v>
      </c>
      <c r="C6" s="1560"/>
      <c r="D6" s="1560"/>
      <c r="E6" s="1560"/>
      <c r="F6" s="1560"/>
      <c r="G6" s="1560"/>
      <c r="H6" s="1560"/>
      <c r="I6" s="1560"/>
      <c r="J6" s="1560"/>
      <c r="K6" s="1560"/>
      <c r="L6" s="1560"/>
      <c r="M6" s="1560"/>
    </row>
    <row r="7" spans="2:13" s="349" customFormat="1" ht="30" customHeight="1">
      <c r="B7" s="1560" t="s">
        <v>591</v>
      </c>
      <c r="C7" s="1560"/>
      <c r="D7" s="1560"/>
      <c r="E7" s="1560"/>
      <c r="F7" s="1560"/>
      <c r="G7" s="1560"/>
      <c r="H7" s="1560"/>
      <c r="I7" s="1560"/>
      <c r="J7" s="1560"/>
      <c r="K7" s="1560"/>
      <c r="L7" s="1560"/>
      <c r="M7" s="1560"/>
    </row>
    <row r="8" spans="2:13" s="349" customFormat="1" ht="55.5" customHeight="1">
      <c r="B8" s="1561" t="s">
        <v>1005</v>
      </c>
      <c r="C8" s="1561"/>
      <c r="D8" s="1561"/>
      <c r="E8" s="1561"/>
      <c r="F8" s="1561"/>
      <c r="G8" s="1561"/>
      <c r="H8" s="1561"/>
      <c r="I8" s="1561"/>
      <c r="J8" s="1561"/>
      <c r="K8" s="1561"/>
      <c r="L8" s="1561"/>
      <c r="M8" s="1561"/>
    </row>
    <row r="9" spans="2:13" s="2" customFormat="1">
      <c r="B9" s="356"/>
      <c r="L9" s="357"/>
      <c r="M9" s="357"/>
    </row>
    <row r="10" spans="2:13" ht="20.100000000000001" customHeight="1">
      <c r="B10" s="212" t="s">
        <v>592</v>
      </c>
    </row>
    <row r="11" spans="2:13" ht="20.100000000000001" customHeight="1">
      <c r="B11" s="276" t="s">
        <v>565</v>
      </c>
      <c r="C11" s="342">
        <v>10</v>
      </c>
      <c r="D11" s="342">
        <v>9</v>
      </c>
      <c r="E11" s="342">
        <v>8</v>
      </c>
      <c r="F11" s="342">
        <v>7</v>
      </c>
      <c r="G11" s="342">
        <v>6</v>
      </c>
      <c r="H11" s="342">
        <v>5</v>
      </c>
      <c r="I11" s="342">
        <v>4</v>
      </c>
      <c r="J11" s="342">
        <v>3</v>
      </c>
      <c r="K11" s="342">
        <v>2</v>
      </c>
      <c r="L11" s="342">
        <v>1</v>
      </c>
      <c r="M11" s="342">
        <v>0</v>
      </c>
    </row>
    <row r="12" spans="2:13" ht="18" customHeight="1">
      <c r="B12" s="277" t="s">
        <v>593</v>
      </c>
      <c r="C12" s="355" t="s">
        <v>594</v>
      </c>
      <c r="D12" s="355" t="s">
        <v>595</v>
      </c>
      <c r="E12" s="355"/>
      <c r="F12" s="355"/>
      <c r="G12" s="355"/>
      <c r="H12" s="355"/>
      <c r="I12" s="355"/>
      <c r="J12" s="213"/>
      <c r="K12" s="355"/>
      <c r="L12" s="355"/>
      <c r="M12" s="355"/>
    </row>
    <row r="13" spans="2:13" ht="18" customHeight="1">
      <c r="B13" s="277" t="s">
        <v>596</v>
      </c>
      <c r="C13" s="355" t="s">
        <v>597</v>
      </c>
      <c r="D13" s="355"/>
      <c r="E13" s="355"/>
      <c r="F13" s="355" t="s">
        <v>598</v>
      </c>
      <c r="G13" s="355"/>
      <c r="H13" s="355"/>
      <c r="I13" s="355" t="s">
        <v>599</v>
      </c>
      <c r="J13" s="355"/>
      <c r="K13" s="355"/>
      <c r="L13" s="355"/>
      <c r="M13" s="355" t="s">
        <v>600</v>
      </c>
    </row>
    <row r="14" spans="2:13" ht="18" customHeight="1">
      <c r="B14" s="277" t="s">
        <v>601</v>
      </c>
      <c r="C14" s="355" t="s">
        <v>599</v>
      </c>
      <c r="D14" s="355"/>
      <c r="E14" s="355"/>
      <c r="F14" s="355" t="s">
        <v>602</v>
      </c>
      <c r="G14" s="355"/>
      <c r="H14" s="355"/>
      <c r="I14" s="355" t="s">
        <v>603</v>
      </c>
      <c r="J14" s="355"/>
      <c r="K14" s="355"/>
      <c r="L14" s="355"/>
      <c r="M14" s="355" t="s">
        <v>600</v>
      </c>
    </row>
    <row r="15" spans="2:13" ht="22.5">
      <c r="B15" s="277" t="s">
        <v>604</v>
      </c>
      <c r="C15" s="355" t="s">
        <v>605</v>
      </c>
      <c r="D15" s="278" t="s">
        <v>606</v>
      </c>
      <c r="E15" s="279" t="s">
        <v>607</v>
      </c>
      <c r="F15" s="279" t="s">
        <v>608</v>
      </c>
      <c r="G15" s="278" t="s">
        <v>609</v>
      </c>
      <c r="H15" s="278" t="s">
        <v>610</v>
      </c>
      <c r="I15" s="279" t="s">
        <v>611</v>
      </c>
      <c r="J15" s="279" t="s">
        <v>612</v>
      </c>
      <c r="K15" s="355"/>
      <c r="L15" s="355"/>
      <c r="M15" s="355" t="s">
        <v>600</v>
      </c>
    </row>
    <row r="16" spans="2:13" ht="18" customHeight="1">
      <c r="B16" s="277" t="s">
        <v>613</v>
      </c>
      <c r="C16" s="355" t="s">
        <v>614</v>
      </c>
      <c r="D16" s="355"/>
      <c r="E16" s="355" t="s">
        <v>615</v>
      </c>
      <c r="F16" s="355" t="s">
        <v>616</v>
      </c>
      <c r="G16" s="355"/>
      <c r="H16" s="355" t="s">
        <v>616</v>
      </c>
      <c r="I16" s="355"/>
      <c r="J16" s="355" t="s">
        <v>616</v>
      </c>
      <c r="K16" s="355"/>
      <c r="L16" s="355"/>
      <c r="M16" s="355" t="s">
        <v>600</v>
      </c>
    </row>
    <row r="17" spans="2:14" ht="18" customHeight="1">
      <c r="B17" s="277" t="s">
        <v>617</v>
      </c>
      <c r="C17" s="355" t="s">
        <v>618</v>
      </c>
      <c r="D17" s="355"/>
      <c r="E17" s="355"/>
      <c r="F17" s="355"/>
      <c r="G17" s="355"/>
      <c r="H17" s="355"/>
      <c r="I17" s="355"/>
      <c r="J17" s="355"/>
      <c r="K17" s="355"/>
      <c r="L17" s="355"/>
      <c r="M17" s="355" t="s">
        <v>619</v>
      </c>
    </row>
    <row r="18" spans="2:14">
      <c r="B18" s="345"/>
      <c r="C18" s="213"/>
      <c r="D18" s="213"/>
      <c r="E18" s="213"/>
      <c r="F18" s="213"/>
      <c r="G18" s="213"/>
      <c r="H18" s="213"/>
      <c r="I18" s="213"/>
      <c r="J18" s="213"/>
      <c r="K18" s="213"/>
      <c r="L18" s="213"/>
      <c r="M18" s="213"/>
    </row>
    <row r="19" spans="2:14" ht="20.100000000000001" customHeight="1">
      <c r="B19" s="1562" t="s">
        <v>620</v>
      </c>
      <c r="C19" s="1562"/>
      <c r="D19" s="1562"/>
      <c r="E19" s="1562"/>
      <c r="F19" s="1562"/>
      <c r="G19" s="345"/>
      <c r="H19" s="345"/>
      <c r="I19" s="345"/>
      <c r="J19" s="345"/>
      <c r="K19" s="345"/>
      <c r="L19" s="345"/>
      <c r="M19" s="345"/>
    </row>
    <row r="20" spans="2:14" ht="20.100000000000001" customHeight="1">
      <c r="B20" s="347" t="s">
        <v>621</v>
      </c>
      <c r="C20" s="345"/>
      <c r="D20" s="345"/>
      <c r="E20" s="345"/>
      <c r="F20" s="345"/>
      <c r="G20" s="345"/>
      <c r="H20" s="345"/>
      <c r="I20" s="345"/>
      <c r="J20" s="345"/>
      <c r="K20" s="345"/>
      <c r="L20" s="345"/>
      <c r="M20" s="345"/>
    </row>
    <row r="21" spans="2:14" ht="20.100000000000001" customHeight="1">
      <c r="B21" s="1563" t="s">
        <v>622</v>
      </c>
      <c r="C21" s="1564"/>
      <c r="D21" s="1564"/>
      <c r="E21" s="1564"/>
      <c r="F21" s="1564"/>
      <c r="G21" s="1564"/>
      <c r="H21" s="1564"/>
      <c r="I21" s="1564"/>
      <c r="J21" s="1564"/>
      <c r="K21" s="1564"/>
      <c r="L21" s="1564"/>
      <c r="M21" s="1564"/>
      <c r="N21" s="1564"/>
    </row>
    <row r="22" spans="2:14" ht="20.100000000000001" customHeight="1">
      <c r="B22" s="1564"/>
      <c r="C22" s="1564"/>
      <c r="D22" s="1564"/>
      <c r="E22" s="1564"/>
      <c r="F22" s="1564"/>
      <c r="G22" s="1564"/>
      <c r="H22" s="1564"/>
      <c r="I22" s="1564"/>
      <c r="J22" s="1564"/>
      <c r="K22" s="1564"/>
      <c r="L22" s="1564"/>
      <c r="M22" s="1564"/>
      <c r="N22" s="1564"/>
    </row>
    <row r="23" spans="2:14" ht="20.100000000000001" customHeight="1">
      <c r="B23" s="347" t="s">
        <v>623</v>
      </c>
      <c r="C23" s="347"/>
      <c r="D23" s="347"/>
      <c r="E23" s="347"/>
      <c r="F23" s="347"/>
      <c r="G23" s="347"/>
      <c r="H23" s="347"/>
      <c r="I23" s="347"/>
      <c r="J23" s="347"/>
      <c r="K23" s="347"/>
      <c r="L23" s="347"/>
      <c r="M23" s="347"/>
    </row>
    <row r="24" spans="2:14" ht="20.100000000000001" customHeight="1">
      <c r="B24" s="349" t="s">
        <v>624</v>
      </c>
    </row>
    <row r="26" spans="2:14" ht="18" customHeight="1">
      <c r="B26" s="346" t="s">
        <v>625</v>
      </c>
      <c r="C26" s="349"/>
      <c r="D26" s="349"/>
      <c r="E26" s="349"/>
    </row>
    <row r="27" spans="2:14" ht="18" customHeight="1">
      <c r="B27" s="351" t="s">
        <v>20</v>
      </c>
      <c r="C27" s="1565" t="s">
        <v>626</v>
      </c>
      <c r="D27" s="1565"/>
      <c r="E27" s="1565"/>
    </row>
    <row r="28" spans="2:14" ht="18" customHeight="1">
      <c r="B28" s="351" t="s">
        <v>43</v>
      </c>
      <c r="C28" s="1565" t="s">
        <v>627</v>
      </c>
      <c r="D28" s="1565"/>
      <c r="E28" s="1565"/>
    </row>
    <row r="29" spans="2:14" ht="18" customHeight="1">
      <c r="B29" s="351" t="s">
        <v>49</v>
      </c>
      <c r="C29" s="1565" t="s">
        <v>628</v>
      </c>
      <c r="D29" s="1565"/>
      <c r="E29" s="1565"/>
    </row>
    <row r="30" spans="2:14" ht="18" customHeight="1">
      <c r="B30" s="351" t="s">
        <v>57</v>
      </c>
      <c r="C30" s="1565" t="s">
        <v>629</v>
      </c>
      <c r="D30" s="1565"/>
      <c r="E30" s="1565"/>
    </row>
    <row r="31" spans="2:14" ht="18" customHeight="1">
      <c r="B31" s="351" t="s">
        <v>630</v>
      </c>
      <c r="C31" s="1565" t="s">
        <v>631</v>
      </c>
      <c r="D31" s="1565"/>
      <c r="E31" s="1565"/>
      <c r="F31" s="1562" t="s">
        <v>632</v>
      </c>
      <c r="G31" s="1562"/>
      <c r="H31" s="1562"/>
    </row>
    <row r="33" spans="2:14" ht="20.100000000000001" customHeight="1">
      <c r="B33" s="212" t="s">
        <v>633</v>
      </c>
    </row>
    <row r="34" spans="2:14" ht="20.100000000000001" customHeight="1">
      <c r="B34" s="276" t="s">
        <v>565</v>
      </c>
      <c r="C34" s="280">
        <v>10</v>
      </c>
      <c r="D34" s="280">
        <v>9</v>
      </c>
      <c r="E34" s="280">
        <v>8</v>
      </c>
      <c r="F34" s="280">
        <v>7</v>
      </c>
      <c r="G34" s="280">
        <v>6</v>
      </c>
      <c r="H34" s="280">
        <v>5</v>
      </c>
      <c r="I34" s="280">
        <v>4</v>
      </c>
      <c r="J34" s="280">
        <v>3</v>
      </c>
      <c r="K34" s="280">
        <v>2</v>
      </c>
      <c r="L34" s="280">
        <v>1</v>
      </c>
      <c r="M34" s="280">
        <v>0</v>
      </c>
    </row>
    <row r="35" spans="2:14" ht="20.100000000000001" customHeight="1">
      <c r="B35" s="348" t="s">
        <v>593</v>
      </c>
      <c r="C35" s="355" t="s">
        <v>594</v>
      </c>
      <c r="D35" s="355" t="s">
        <v>595</v>
      </c>
      <c r="E35" s="355"/>
      <c r="F35" s="355"/>
      <c r="G35" s="355"/>
      <c r="H35" s="355"/>
      <c r="I35" s="355"/>
      <c r="J35" s="355"/>
      <c r="K35" s="355"/>
      <c r="L35" s="355"/>
      <c r="M35" s="355"/>
    </row>
    <row r="36" spans="2:14" ht="20.100000000000001" customHeight="1">
      <c r="B36" s="348" t="s">
        <v>634</v>
      </c>
      <c r="C36" s="355" t="s">
        <v>635</v>
      </c>
      <c r="D36" s="355"/>
      <c r="E36" s="355" t="s">
        <v>636</v>
      </c>
      <c r="F36" s="355"/>
      <c r="G36" s="355" t="s">
        <v>637</v>
      </c>
      <c r="H36" s="355"/>
      <c r="I36" s="355" t="s">
        <v>638</v>
      </c>
      <c r="J36" s="355"/>
      <c r="K36" s="355" t="s">
        <v>639</v>
      </c>
      <c r="L36" s="355"/>
      <c r="M36" s="355" t="s">
        <v>600</v>
      </c>
    </row>
    <row r="37" spans="2:14" ht="30" customHeight="1">
      <c r="B37" s="277" t="s">
        <v>640</v>
      </c>
      <c r="C37" s="355" t="s">
        <v>605</v>
      </c>
      <c r="D37" s="278" t="s">
        <v>606</v>
      </c>
      <c r="E37" s="279" t="s">
        <v>607</v>
      </c>
      <c r="F37" s="279" t="s">
        <v>608</v>
      </c>
      <c r="G37" s="278" t="s">
        <v>609</v>
      </c>
      <c r="H37" s="278" t="s">
        <v>610</v>
      </c>
      <c r="I37" s="279" t="s">
        <v>611</v>
      </c>
      <c r="J37" s="279" t="s">
        <v>612</v>
      </c>
      <c r="K37" s="355"/>
      <c r="L37" s="277"/>
      <c r="M37" s="355" t="s">
        <v>600</v>
      </c>
    </row>
    <row r="38" spans="2:14" ht="33.75">
      <c r="B38" s="348" t="s">
        <v>641</v>
      </c>
      <c r="C38" s="281" t="s">
        <v>642</v>
      </c>
      <c r="D38" s="355"/>
      <c r="E38" s="355"/>
      <c r="F38" s="355"/>
      <c r="G38" s="355"/>
      <c r="H38" s="355"/>
      <c r="I38" s="355"/>
      <c r="J38" s="355"/>
      <c r="K38" s="355"/>
      <c r="L38" s="355"/>
      <c r="M38" s="355" t="s">
        <v>600</v>
      </c>
    </row>
    <row r="39" spans="2:14" ht="20.100000000000001" customHeight="1">
      <c r="B39" s="277" t="s">
        <v>643</v>
      </c>
      <c r="C39" s="355" t="s">
        <v>644</v>
      </c>
      <c r="D39" s="355"/>
      <c r="E39" s="355"/>
      <c r="F39" s="355"/>
      <c r="G39" s="355"/>
      <c r="H39" s="355"/>
      <c r="I39" s="355"/>
      <c r="J39" s="355"/>
      <c r="K39" s="355"/>
      <c r="L39" s="355"/>
      <c r="M39" s="355" t="s">
        <v>645</v>
      </c>
    </row>
    <row r="40" spans="2:14">
      <c r="B40" s="214"/>
      <c r="C40" s="215"/>
      <c r="D40" s="215"/>
      <c r="E40" s="215"/>
      <c r="F40" s="215"/>
      <c r="G40" s="215"/>
      <c r="H40" s="215"/>
      <c r="I40" s="215"/>
      <c r="J40" s="215"/>
      <c r="K40" s="215"/>
      <c r="L40" s="215"/>
      <c r="M40" s="215"/>
    </row>
    <row r="41" spans="2:14" ht="20.100000000000001" customHeight="1">
      <c r="B41" s="1569" t="s">
        <v>646</v>
      </c>
      <c r="C41" s="1569"/>
      <c r="D41" s="1569"/>
      <c r="E41" s="1569"/>
      <c r="F41" s="1569"/>
      <c r="G41" s="1569"/>
      <c r="H41" s="350"/>
      <c r="I41" s="350"/>
      <c r="J41" s="350"/>
      <c r="K41" s="350"/>
      <c r="L41" s="350"/>
      <c r="M41" s="350"/>
    </row>
    <row r="42" spans="2:14" ht="20.100000000000001" customHeight="1">
      <c r="B42" s="211" t="s">
        <v>647</v>
      </c>
      <c r="C42" s="216"/>
      <c r="D42" s="217"/>
      <c r="E42" s="217"/>
      <c r="F42" s="217"/>
      <c r="G42" s="217"/>
      <c r="H42" s="217"/>
      <c r="I42" s="217"/>
      <c r="J42" s="217"/>
      <c r="K42" s="217"/>
      <c r="L42" s="217"/>
      <c r="M42" s="217"/>
    </row>
    <row r="43" spans="2:14" ht="20.100000000000001" customHeight="1">
      <c r="B43" s="1563" t="s">
        <v>622</v>
      </c>
      <c r="C43" s="1564"/>
      <c r="D43" s="1564"/>
      <c r="E43" s="1564"/>
      <c r="F43" s="1564"/>
      <c r="G43" s="1564"/>
      <c r="H43" s="1564"/>
      <c r="I43" s="1564"/>
      <c r="J43" s="1564"/>
      <c r="K43" s="1564"/>
      <c r="L43" s="1564"/>
      <c r="M43" s="1564"/>
      <c r="N43" s="1564"/>
    </row>
    <row r="44" spans="2:14" ht="20.100000000000001" customHeight="1">
      <c r="B44" s="1564"/>
      <c r="C44" s="1564"/>
      <c r="D44" s="1564"/>
      <c r="E44" s="1564"/>
      <c r="F44" s="1564"/>
      <c r="G44" s="1564"/>
      <c r="H44" s="1564"/>
      <c r="I44" s="1564"/>
      <c r="J44" s="1564"/>
      <c r="K44" s="1564"/>
      <c r="L44" s="1564"/>
      <c r="M44" s="1564"/>
      <c r="N44" s="1564"/>
    </row>
    <row r="45" spans="2:14" ht="20.100000000000001" customHeight="1">
      <c r="B45" s="347" t="s">
        <v>623</v>
      </c>
      <c r="C45" s="347"/>
      <c r="D45" s="347"/>
      <c r="E45" s="347"/>
      <c r="F45" s="347"/>
      <c r="G45" s="347"/>
      <c r="H45" s="347"/>
      <c r="I45" s="347"/>
      <c r="J45" s="347"/>
      <c r="K45" s="347"/>
      <c r="L45" s="347"/>
      <c r="M45" s="347"/>
    </row>
    <row r="46" spans="2:14" ht="20.100000000000001" customHeight="1">
      <c r="C46" s="217"/>
      <c r="D46" s="217"/>
      <c r="E46" s="217"/>
      <c r="F46" s="217"/>
      <c r="G46" s="217"/>
      <c r="H46" s="217"/>
      <c r="I46" s="217"/>
      <c r="J46" s="217"/>
      <c r="K46" s="217"/>
      <c r="L46" s="217"/>
      <c r="M46" s="217"/>
    </row>
    <row r="47" spans="2:14" ht="20.100000000000001" customHeight="1">
      <c r="B47" s="346" t="s">
        <v>625</v>
      </c>
      <c r="C47" s="217"/>
      <c r="D47" s="217"/>
      <c r="E47" s="217"/>
      <c r="F47" s="217"/>
      <c r="G47" s="217"/>
      <c r="H47" s="217"/>
      <c r="I47" s="217"/>
      <c r="J47" s="217"/>
      <c r="K47" s="217"/>
      <c r="L47" s="217"/>
      <c r="M47" s="217"/>
    </row>
    <row r="48" spans="2:14" ht="20.100000000000001" customHeight="1">
      <c r="B48" s="348" t="s">
        <v>20</v>
      </c>
      <c r="C48" s="1566" t="s">
        <v>648</v>
      </c>
      <c r="D48" s="1567"/>
      <c r="E48" s="1567"/>
      <c r="F48" s="1567"/>
      <c r="G48" s="1568"/>
      <c r="H48" s="217"/>
      <c r="I48" s="217"/>
      <c r="J48" s="217"/>
      <c r="K48" s="217"/>
      <c r="L48" s="217"/>
    </row>
    <row r="49" spans="2:13" ht="20.100000000000001" customHeight="1">
      <c r="B49" s="348" t="s">
        <v>57</v>
      </c>
      <c r="C49" s="1566" t="s">
        <v>649</v>
      </c>
      <c r="D49" s="1567"/>
      <c r="E49" s="1567"/>
      <c r="F49" s="1567"/>
      <c r="G49" s="1568"/>
      <c r="H49" s="217"/>
      <c r="I49" s="217"/>
      <c r="J49" s="217"/>
      <c r="K49" s="217"/>
      <c r="L49" s="217"/>
    </row>
    <row r="50" spans="2:13" ht="20.100000000000001" customHeight="1">
      <c r="B50" s="348" t="s">
        <v>43</v>
      </c>
      <c r="C50" s="1566" t="s">
        <v>650</v>
      </c>
      <c r="D50" s="1567"/>
      <c r="E50" s="1567"/>
      <c r="F50" s="1567"/>
      <c r="G50" s="1568"/>
      <c r="H50" s="217"/>
      <c r="I50" s="217"/>
      <c r="J50" s="217"/>
      <c r="K50" s="217"/>
      <c r="L50" s="217"/>
    </row>
    <row r="51" spans="2:13" ht="20.100000000000001" customHeight="1">
      <c r="B51" s="348" t="s">
        <v>49</v>
      </c>
      <c r="C51" s="1566" t="s">
        <v>651</v>
      </c>
      <c r="D51" s="1567"/>
      <c r="E51" s="1567"/>
      <c r="F51" s="1567"/>
      <c r="G51" s="1568"/>
      <c r="H51" s="217"/>
      <c r="I51" s="217"/>
      <c r="J51" s="217"/>
      <c r="K51" s="217"/>
      <c r="L51" s="217"/>
    </row>
    <row r="52" spans="2:13" ht="20.100000000000001" customHeight="1">
      <c r="B52" s="348" t="s">
        <v>652</v>
      </c>
      <c r="C52" s="1566" t="s">
        <v>653</v>
      </c>
      <c r="D52" s="1567"/>
      <c r="E52" s="1567"/>
      <c r="F52" s="1567"/>
      <c r="G52" s="1568"/>
      <c r="H52" s="1562" t="s">
        <v>632</v>
      </c>
      <c r="I52" s="1562"/>
      <c r="J52" s="1562"/>
      <c r="K52" s="217"/>
      <c r="L52" s="217"/>
    </row>
    <row r="54" spans="2:13" ht="20.100000000000001" customHeight="1">
      <c r="B54" s="212" t="s">
        <v>654</v>
      </c>
      <c r="C54" s="349"/>
      <c r="D54" s="349"/>
      <c r="E54" s="349"/>
      <c r="F54" s="349"/>
      <c r="G54" s="349"/>
      <c r="H54" s="349"/>
      <c r="I54" s="349"/>
      <c r="J54" s="349"/>
      <c r="K54" s="349"/>
      <c r="L54" s="349"/>
      <c r="M54" s="349"/>
    </row>
    <row r="55" spans="2:13" ht="20.100000000000001" customHeight="1">
      <c r="B55" s="276" t="s">
        <v>565</v>
      </c>
      <c r="C55" s="342">
        <v>10</v>
      </c>
      <c r="D55" s="342">
        <v>9</v>
      </c>
      <c r="E55" s="342">
        <v>8</v>
      </c>
      <c r="F55" s="342">
        <v>7</v>
      </c>
      <c r="G55" s="342">
        <v>6</v>
      </c>
      <c r="H55" s="342">
        <v>5</v>
      </c>
      <c r="I55" s="342">
        <v>4</v>
      </c>
      <c r="J55" s="342">
        <v>3</v>
      </c>
      <c r="K55" s="342">
        <v>2</v>
      </c>
      <c r="L55" s="342">
        <v>1</v>
      </c>
      <c r="M55" s="342">
        <v>0</v>
      </c>
    </row>
    <row r="56" spans="2:13" ht="20.100000000000001" customHeight="1">
      <c r="B56" s="348" t="s">
        <v>593</v>
      </c>
      <c r="C56" s="355" t="s">
        <v>594</v>
      </c>
      <c r="D56" s="355" t="s">
        <v>595</v>
      </c>
      <c r="E56" s="355" t="s">
        <v>616</v>
      </c>
      <c r="F56" s="355"/>
      <c r="G56" s="355" t="s">
        <v>616</v>
      </c>
      <c r="H56" s="355" t="s">
        <v>616</v>
      </c>
      <c r="I56" s="355" t="s">
        <v>616</v>
      </c>
      <c r="J56" s="355"/>
      <c r="K56" s="355" t="s">
        <v>616</v>
      </c>
      <c r="L56" s="355"/>
      <c r="M56" s="355"/>
    </row>
    <row r="57" spans="2:13" ht="20.100000000000001" customHeight="1">
      <c r="B57" s="277" t="s">
        <v>655</v>
      </c>
      <c r="C57" s="281" t="s">
        <v>656</v>
      </c>
      <c r="D57" s="355"/>
      <c r="E57" s="355" t="s">
        <v>657</v>
      </c>
      <c r="F57" s="355"/>
      <c r="G57" s="355"/>
      <c r="H57" s="355"/>
      <c r="I57" s="355"/>
      <c r="J57" s="355"/>
      <c r="K57" s="355"/>
      <c r="L57" s="355"/>
      <c r="M57" s="355" t="s">
        <v>600</v>
      </c>
    </row>
    <row r="58" spans="2:13" ht="20.100000000000001" customHeight="1">
      <c r="B58" s="348" t="s">
        <v>658</v>
      </c>
      <c r="C58" s="355" t="s">
        <v>659</v>
      </c>
      <c r="E58" s="355" t="s">
        <v>660</v>
      </c>
      <c r="G58" s="355" t="s">
        <v>661</v>
      </c>
      <c r="H58" s="355"/>
      <c r="I58" s="355" t="s">
        <v>662</v>
      </c>
      <c r="J58" s="355"/>
      <c r="K58" s="355" t="s">
        <v>663</v>
      </c>
      <c r="L58" s="355"/>
      <c r="M58" s="355" t="s">
        <v>600</v>
      </c>
    </row>
    <row r="59" spans="2:13" ht="30.75" customHeight="1">
      <c r="B59" s="348" t="s">
        <v>664</v>
      </c>
      <c r="C59" s="282" t="s">
        <v>665</v>
      </c>
      <c r="D59" s="278" t="s">
        <v>606</v>
      </c>
      <c r="E59" s="279" t="s">
        <v>607</v>
      </c>
      <c r="F59" s="279" t="s">
        <v>608</v>
      </c>
      <c r="G59" s="278" t="s">
        <v>609</v>
      </c>
      <c r="H59" s="278" t="s">
        <v>610</v>
      </c>
      <c r="I59" s="279" t="s">
        <v>666</v>
      </c>
      <c r="J59" s="279" t="s">
        <v>667</v>
      </c>
      <c r="K59" s="279" t="s">
        <v>616</v>
      </c>
      <c r="L59" s="277"/>
      <c r="M59" s="355" t="s">
        <v>600</v>
      </c>
    </row>
    <row r="60" spans="2:13" ht="20.100000000000001" customHeight="1">
      <c r="B60" s="348" t="s">
        <v>668</v>
      </c>
      <c r="C60" s="283" t="s">
        <v>669</v>
      </c>
      <c r="D60" s="355"/>
      <c r="E60" s="283"/>
      <c r="F60" s="283" t="s">
        <v>670</v>
      </c>
      <c r="G60" s="283"/>
      <c r="H60" s="283"/>
      <c r="I60" s="283" t="s">
        <v>671</v>
      </c>
      <c r="J60" s="283"/>
      <c r="K60" s="283"/>
      <c r="L60" s="355"/>
      <c r="M60" s="355" t="s">
        <v>600</v>
      </c>
    </row>
    <row r="61" spans="2:13" ht="20.100000000000001" customHeight="1">
      <c r="B61" s="277" t="s">
        <v>672</v>
      </c>
      <c r="C61" s="355" t="s">
        <v>673</v>
      </c>
      <c r="D61" s="355"/>
      <c r="E61" s="355" t="s">
        <v>674</v>
      </c>
      <c r="F61" s="355" t="s">
        <v>675</v>
      </c>
      <c r="G61" s="355" t="s">
        <v>676</v>
      </c>
      <c r="H61" s="355" t="s">
        <v>677</v>
      </c>
      <c r="I61" s="355" t="s">
        <v>678</v>
      </c>
      <c r="J61" s="355"/>
      <c r="K61" s="355" t="s">
        <v>679</v>
      </c>
      <c r="L61" s="355"/>
      <c r="M61" s="355" t="s">
        <v>600</v>
      </c>
    </row>
    <row r="62" spans="2:13" ht="20.100000000000001" customHeight="1">
      <c r="B62" s="348" t="s">
        <v>680</v>
      </c>
      <c r="C62" s="355" t="s">
        <v>681</v>
      </c>
      <c r="D62" s="284" t="s">
        <v>616</v>
      </c>
      <c r="E62" s="355"/>
      <c r="F62" s="284" t="s">
        <v>682</v>
      </c>
      <c r="G62" s="355"/>
      <c r="H62" s="285" t="s">
        <v>679</v>
      </c>
      <c r="I62" s="355"/>
      <c r="J62" s="355"/>
      <c r="K62" s="284" t="s">
        <v>616</v>
      </c>
      <c r="L62" s="355"/>
      <c r="M62" s="355" t="s">
        <v>600</v>
      </c>
    </row>
    <row r="63" spans="2:13" ht="20.100000000000001" customHeight="1">
      <c r="B63" s="349"/>
      <c r="C63" s="213"/>
      <c r="D63" s="219"/>
      <c r="E63" s="213"/>
      <c r="F63" s="219"/>
      <c r="G63" s="213"/>
      <c r="H63" s="218"/>
      <c r="I63" s="213"/>
      <c r="J63" s="213"/>
      <c r="K63" s="219"/>
      <c r="L63" s="213"/>
      <c r="M63" s="213"/>
    </row>
    <row r="64" spans="2:13" ht="20.100000000000001" customHeight="1">
      <c r="B64" s="347" t="s">
        <v>683</v>
      </c>
      <c r="C64" s="218"/>
      <c r="D64" s="219"/>
      <c r="E64" s="213"/>
      <c r="F64" s="219"/>
      <c r="G64" s="213"/>
      <c r="H64" s="218"/>
      <c r="I64" s="213"/>
      <c r="J64" s="213"/>
      <c r="K64" s="219"/>
      <c r="L64" s="213"/>
      <c r="M64" s="213"/>
    </row>
    <row r="65" spans="2:14" ht="20.100000000000001" customHeight="1">
      <c r="B65" s="347" t="s">
        <v>684</v>
      </c>
      <c r="C65" s="347"/>
      <c r="D65" s="347"/>
      <c r="E65" s="347"/>
      <c r="F65" s="347"/>
      <c r="G65" s="347"/>
      <c r="H65" s="347"/>
      <c r="I65" s="347"/>
      <c r="J65" s="347"/>
      <c r="K65" s="347"/>
      <c r="L65" s="347"/>
      <c r="M65" s="347"/>
    </row>
    <row r="66" spans="2:14" ht="20.100000000000001" customHeight="1">
      <c r="B66" s="347" t="s">
        <v>685</v>
      </c>
      <c r="C66" s="347"/>
      <c r="D66" s="347"/>
      <c r="E66" s="347"/>
      <c r="F66" s="347"/>
      <c r="G66" s="347"/>
      <c r="H66" s="347"/>
      <c r="I66" s="347"/>
      <c r="J66" s="347"/>
      <c r="K66" s="347"/>
      <c r="L66" s="347"/>
      <c r="M66" s="347"/>
    </row>
    <row r="67" spans="2:14" ht="20.100000000000001" customHeight="1">
      <c r="B67" s="1563" t="s">
        <v>686</v>
      </c>
      <c r="C67" s="1563"/>
      <c r="D67" s="1563"/>
      <c r="E67" s="1563"/>
      <c r="F67" s="1563"/>
      <c r="G67" s="1563"/>
      <c r="H67" s="1563"/>
      <c r="I67" s="1563"/>
      <c r="J67" s="1563"/>
      <c r="K67" s="1563"/>
      <c r="L67" s="1563"/>
      <c r="M67" s="1563"/>
      <c r="N67" s="1563"/>
    </row>
    <row r="68" spans="2:14" ht="20.100000000000001" customHeight="1">
      <c r="B68" s="1563"/>
      <c r="C68" s="1563"/>
      <c r="D68" s="1563"/>
      <c r="E68" s="1563"/>
      <c r="F68" s="1563"/>
      <c r="G68" s="1563"/>
      <c r="H68" s="1563"/>
      <c r="I68" s="1563"/>
      <c r="J68" s="1563"/>
      <c r="K68" s="1563"/>
      <c r="L68" s="1563"/>
      <c r="M68" s="1563"/>
      <c r="N68" s="1563"/>
    </row>
    <row r="69" spans="2:14" ht="20.100000000000001" customHeight="1">
      <c r="B69" s="347" t="s">
        <v>687</v>
      </c>
      <c r="C69" s="347"/>
      <c r="D69" s="347"/>
      <c r="E69" s="347"/>
      <c r="F69" s="347"/>
      <c r="G69" s="347"/>
      <c r="H69" s="347"/>
      <c r="I69" s="347"/>
      <c r="J69" s="347"/>
      <c r="K69" s="347"/>
      <c r="L69" s="347"/>
      <c r="M69" s="347"/>
    </row>
    <row r="70" spans="2:14" ht="20.100000000000001" customHeight="1">
      <c r="B70" s="347" t="s">
        <v>688</v>
      </c>
      <c r="C70" s="347"/>
      <c r="D70" s="347"/>
      <c r="E70" s="347"/>
      <c r="F70" s="347"/>
      <c r="G70" s="347"/>
      <c r="H70" s="347"/>
      <c r="I70" s="347"/>
      <c r="J70" s="347"/>
      <c r="K70" s="347"/>
      <c r="L70" s="347"/>
      <c r="M70" s="347"/>
    </row>
    <row r="71" spans="2:14" ht="65.25" customHeight="1">
      <c r="B71" s="1560" t="s">
        <v>689</v>
      </c>
      <c r="C71" s="1560"/>
      <c r="D71" s="1560"/>
      <c r="E71" s="1560"/>
      <c r="F71" s="1560"/>
      <c r="G71" s="1560"/>
      <c r="H71" s="1560"/>
      <c r="I71" s="1560"/>
      <c r="J71" s="1560"/>
      <c r="K71" s="1560"/>
      <c r="L71" s="1560"/>
      <c r="M71" s="1560"/>
    </row>
    <row r="72" spans="2:14" ht="39" customHeight="1">
      <c r="B72" s="1560" t="s">
        <v>690</v>
      </c>
      <c r="C72" s="1576"/>
      <c r="D72" s="1576"/>
      <c r="E72" s="1576"/>
      <c r="F72" s="1576"/>
      <c r="G72" s="1576"/>
      <c r="H72" s="1576"/>
      <c r="I72" s="1576"/>
      <c r="J72" s="1576"/>
      <c r="K72" s="1576"/>
      <c r="L72" s="1576"/>
      <c r="M72" s="1576"/>
    </row>
    <row r="73" spans="2:14" ht="18" customHeight="1">
      <c r="B73" s="344"/>
      <c r="C73" s="349"/>
      <c r="D73" s="349"/>
      <c r="E73" s="349"/>
      <c r="F73" s="349"/>
      <c r="G73" s="349"/>
      <c r="H73" s="349"/>
      <c r="I73" s="349"/>
      <c r="J73" s="349"/>
      <c r="K73" s="349"/>
      <c r="L73" s="349"/>
      <c r="M73" s="349"/>
    </row>
    <row r="74" spans="2:14" ht="20.100000000000001" customHeight="1">
      <c r="B74" s="346" t="s">
        <v>625</v>
      </c>
      <c r="C74" s="349"/>
      <c r="D74" s="349"/>
      <c r="E74" s="349"/>
    </row>
    <row r="75" spans="2:14" ht="20.100000000000001" customHeight="1">
      <c r="B75" s="1570" t="s">
        <v>691</v>
      </c>
      <c r="C75" s="1571"/>
      <c r="D75" s="1572"/>
      <c r="E75" s="1573" t="s">
        <v>692</v>
      </c>
      <c r="F75" s="1574"/>
      <c r="G75" s="1575"/>
    </row>
    <row r="76" spans="2:14" ht="33" customHeight="1">
      <c r="B76" s="1570" t="s">
        <v>693</v>
      </c>
      <c r="C76" s="1571"/>
      <c r="D76" s="1572"/>
      <c r="E76" s="351" t="s">
        <v>694</v>
      </c>
      <c r="F76" s="352"/>
      <c r="G76" s="353"/>
    </row>
    <row r="77" spans="2:14" ht="20.100000000000001" customHeight="1">
      <c r="B77" s="1570" t="s">
        <v>695</v>
      </c>
      <c r="C77" s="1571"/>
      <c r="D77" s="1572"/>
      <c r="E77" s="1573" t="s">
        <v>696</v>
      </c>
      <c r="F77" s="1574"/>
      <c r="G77" s="1575"/>
    </row>
    <row r="78" spans="2:14" ht="20.100000000000001" customHeight="1">
      <c r="B78" s="1570" t="s">
        <v>697</v>
      </c>
      <c r="C78" s="1571"/>
      <c r="D78" s="1572"/>
      <c r="E78" s="1573" t="s">
        <v>698</v>
      </c>
      <c r="F78" s="1574"/>
      <c r="G78" s="1575"/>
    </row>
    <row r="79" spans="2:14" ht="20.100000000000001" customHeight="1">
      <c r="B79" s="1570" t="s">
        <v>630</v>
      </c>
      <c r="C79" s="1571"/>
      <c r="D79" s="1572"/>
      <c r="E79" s="1573" t="s">
        <v>696</v>
      </c>
      <c r="F79" s="1574"/>
      <c r="G79" s="1575"/>
    </row>
    <row r="80" spans="2:14" ht="20.100000000000001" customHeight="1">
      <c r="B80" s="1563"/>
      <c r="C80" s="1563"/>
      <c r="D80" s="1563"/>
      <c r="E80" s="1563"/>
      <c r="F80" s="1563"/>
      <c r="G80" s="1563"/>
      <c r="H80" s="1563"/>
      <c r="I80" s="1563"/>
      <c r="J80" s="1563"/>
      <c r="K80" s="1563"/>
      <c r="L80" s="1563"/>
      <c r="M80" s="1563"/>
      <c r="N80" s="1563"/>
    </row>
    <row r="81" spans="2:14" ht="20.100000000000001" customHeight="1">
      <c r="B81" s="212" t="s">
        <v>699</v>
      </c>
      <c r="C81" s="349"/>
      <c r="D81" s="349"/>
      <c r="E81" s="349"/>
      <c r="F81" s="349"/>
      <c r="G81" s="349"/>
      <c r="H81" s="349"/>
      <c r="I81" s="349"/>
      <c r="J81" s="349"/>
      <c r="K81" s="349"/>
      <c r="L81" s="349"/>
      <c r="M81" s="349"/>
    </row>
    <row r="82" spans="2:14" ht="20.100000000000001" customHeight="1">
      <c r="B82" s="276" t="s">
        <v>565</v>
      </c>
      <c r="C82" s="342">
        <v>10</v>
      </c>
      <c r="D82" s="342">
        <v>9</v>
      </c>
      <c r="E82" s="342">
        <v>8</v>
      </c>
      <c r="F82" s="342">
        <v>7</v>
      </c>
      <c r="G82" s="342">
        <v>6</v>
      </c>
      <c r="H82" s="342">
        <v>5</v>
      </c>
      <c r="I82" s="342">
        <v>4</v>
      </c>
      <c r="J82" s="342">
        <v>3</v>
      </c>
      <c r="K82" s="342">
        <v>2</v>
      </c>
      <c r="L82" s="342">
        <v>1</v>
      </c>
      <c r="M82" s="342">
        <v>0</v>
      </c>
    </row>
    <row r="83" spans="2:14" ht="20.100000000000001" customHeight="1">
      <c r="B83" s="348" t="s">
        <v>593</v>
      </c>
      <c r="C83" s="355" t="s">
        <v>594</v>
      </c>
      <c r="D83" s="355" t="s">
        <v>595</v>
      </c>
      <c r="E83" s="355" t="s">
        <v>616</v>
      </c>
      <c r="F83" s="355"/>
      <c r="G83" s="355" t="s">
        <v>616</v>
      </c>
      <c r="H83" s="355" t="s">
        <v>616</v>
      </c>
      <c r="I83" s="355" t="s">
        <v>616</v>
      </c>
      <c r="J83" s="355"/>
      <c r="K83" s="355" t="s">
        <v>616</v>
      </c>
      <c r="L83" s="355"/>
      <c r="M83" s="355"/>
    </row>
    <row r="84" spans="2:14" ht="20.100000000000001" customHeight="1">
      <c r="B84" s="348" t="s">
        <v>700</v>
      </c>
      <c r="C84" s="355" t="s">
        <v>701</v>
      </c>
      <c r="D84" s="355"/>
      <c r="E84" s="355" t="s">
        <v>702</v>
      </c>
      <c r="F84" s="355"/>
      <c r="G84" s="355" t="s">
        <v>703</v>
      </c>
      <c r="H84" s="355" t="s">
        <v>616</v>
      </c>
      <c r="I84" s="355" t="s">
        <v>704</v>
      </c>
      <c r="J84" s="355" t="s">
        <v>616</v>
      </c>
      <c r="K84" s="355" t="s">
        <v>616</v>
      </c>
      <c r="L84" s="355"/>
      <c r="M84" s="355" t="s">
        <v>600</v>
      </c>
    </row>
    <row r="85" spans="2:14" ht="20.100000000000001" customHeight="1">
      <c r="B85" s="277" t="s">
        <v>705</v>
      </c>
      <c r="C85" s="355" t="s">
        <v>703</v>
      </c>
      <c r="D85" s="355"/>
      <c r="E85" s="355" t="s">
        <v>706</v>
      </c>
      <c r="F85" s="355"/>
      <c r="G85" s="355" t="s">
        <v>707</v>
      </c>
      <c r="H85" s="355" t="s">
        <v>616</v>
      </c>
      <c r="I85" s="355" t="s">
        <v>708</v>
      </c>
      <c r="J85" s="355" t="s">
        <v>616</v>
      </c>
      <c r="K85" s="355" t="s">
        <v>616</v>
      </c>
      <c r="L85" s="355"/>
      <c r="M85" s="355" t="s">
        <v>600</v>
      </c>
    </row>
    <row r="86" spans="2:14" ht="24.75" customHeight="1">
      <c r="B86" s="348" t="s">
        <v>604</v>
      </c>
      <c r="C86" s="282" t="s">
        <v>709</v>
      </c>
      <c r="D86" s="278" t="s">
        <v>606</v>
      </c>
      <c r="E86" s="279" t="s">
        <v>607</v>
      </c>
      <c r="F86" s="279" t="s">
        <v>608</v>
      </c>
      <c r="G86" s="278" t="s">
        <v>609</v>
      </c>
      <c r="H86" s="278" t="s">
        <v>610</v>
      </c>
      <c r="I86" s="279" t="s">
        <v>611</v>
      </c>
      <c r="J86" s="279" t="s">
        <v>612</v>
      </c>
      <c r="K86" s="279" t="s">
        <v>616</v>
      </c>
      <c r="L86" s="277"/>
      <c r="M86" s="355" t="s">
        <v>600</v>
      </c>
    </row>
    <row r="87" spans="2:14" ht="20.100000000000001" customHeight="1">
      <c r="B87" s="348" t="s">
        <v>710</v>
      </c>
      <c r="C87" s="283" t="s">
        <v>669</v>
      </c>
      <c r="D87" s="355"/>
      <c r="E87" s="283"/>
      <c r="F87" s="283" t="s">
        <v>670</v>
      </c>
      <c r="G87" s="283"/>
      <c r="H87" s="283"/>
      <c r="I87" s="283" t="s">
        <v>671</v>
      </c>
      <c r="J87" s="283"/>
      <c r="K87" s="283"/>
      <c r="L87" s="355"/>
      <c r="M87" s="355" t="s">
        <v>600</v>
      </c>
    </row>
    <row r="88" spans="2:14" ht="20.100000000000001" customHeight="1">
      <c r="B88" s="277" t="s">
        <v>711</v>
      </c>
      <c r="C88" s="355" t="s">
        <v>712</v>
      </c>
      <c r="D88" s="355"/>
      <c r="E88" s="283"/>
      <c r="F88" s="355" t="s">
        <v>677</v>
      </c>
      <c r="G88" s="355" t="s">
        <v>616</v>
      </c>
      <c r="H88" s="355" t="s">
        <v>678</v>
      </c>
      <c r="I88" s="283" t="s">
        <v>616</v>
      </c>
      <c r="J88" s="283" t="s">
        <v>713</v>
      </c>
      <c r="K88" s="355" t="s">
        <v>679</v>
      </c>
      <c r="L88" s="355"/>
      <c r="M88" s="355" t="s">
        <v>600</v>
      </c>
    </row>
    <row r="89" spans="2:14" ht="20.100000000000001" customHeight="1">
      <c r="B89" s="277" t="s">
        <v>714</v>
      </c>
      <c r="C89" s="355" t="s">
        <v>681</v>
      </c>
      <c r="D89" s="284" t="s">
        <v>616</v>
      </c>
      <c r="E89" s="355"/>
      <c r="F89" s="284" t="s">
        <v>682</v>
      </c>
      <c r="G89" s="355"/>
      <c r="H89" s="285" t="s">
        <v>679</v>
      </c>
      <c r="I89" s="355"/>
      <c r="J89" s="355"/>
      <c r="K89" s="284" t="s">
        <v>616</v>
      </c>
      <c r="L89" s="355"/>
      <c r="M89" s="355" t="s">
        <v>600</v>
      </c>
    </row>
    <row r="90" spans="2:14" ht="20.100000000000001" customHeight="1">
      <c r="B90" s="347" t="s">
        <v>715</v>
      </c>
      <c r="C90" s="347"/>
      <c r="D90" s="347"/>
      <c r="E90" s="347"/>
      <c r="F90" s="347"/>
      <c r="G90" s="347"/>
      <c r="H90" s="347"/>
      <c r="I90" s="347"/>
      <c r="J90" s="347"/>
      <c r="K90" s="347"/>
      <c r="L90" s="347"/>
      <c r="M90" s="347"/>
    </row>
    <row r="91" spans="2:14" ht="20.100000000000001" customHeight="1">
      <c r="B91" s="347" t="s">
        <v>716</v>
      </c>
      <c r="C91" s="347"/>
      <c r="D91" s="347"/>
      <c r="E91" s="347"/>
      <c r="F91" s="347"/>
      <c r="G91" s="347"/>
      <c r="H91" s="347"/>
      <c r="I91" s="347"/>
      <c r="J91" s="347"/>
      <c r="K91" s="347"/>
      <c r="L91" s="347"/>
      <c r="M91" s="347"/>
    </row>
    <row r="92" spans="2:14" ht="20.100000000000001" customHeight="1">
      <c r="B92" s="1563" t="s">
        <v>717</v>
      </c>
      <c r="C92" s="1563"/>
      <c r="D92" s="1563"/>
      <c r="E92" s="1563"/>
      <c r="F92" s="1563"/>
      <c r="G92" s="1563"/>
      <c r="H92" s="1563"/>
      <c r="I92" s="1563"/>
      <c r="J92" s="1563"/>
      <c r="K92" s="1563"/>
      <c r="L92" s="1563"/>
      <c r="M92" s="1563"/>
      <c r="N92" s="1563"/>
    </row>
    <row r="93" spans="2:14" ht="20.100000000000001" customHeight="1">
      <c r="B93" s="1563"/>
      <c r="C93" s="1563"/>
      <c r="D93" s="1563"/>
      <c r="E93" s="1563"/>
      <c r="F93" s="1563"/>
      <c r="G93" s="1563"/>
      <c r="H93" s="1563"/>
      <c r="I93" s="1563"/>
      <c r="J93" s="1563"/>
      <c r="K93" s="1563"/>
      <c r="L93" s="1563"/>
      <c r="M93" s="1563"/>
      <c r="N93" s="1563"/>
    </row>
    <row r="94" spans="2:14" ht="20.100000000000001" customHeight="1">
      <c r="B94" s="347" t="s">
        <v>623</v>
      </c>
      <c r="C94" s="347"/>
      <c r="D94" s="347"/>
      <c r="E94" s="347"/>
      <c r="F94" s="347"/>
      <c r="G94" s="347"/>
      <c r="H94" s="347"/>
      <c r="I94" s="347"/>
      <c r="J94" s="347"/>
      <c r="K94" s="347"/>
      <c r="L94" s="347"/>
      <c r="M94" s="347"/>
    </row>
    <row r="95" spans="2:14" ht="20.100000000000001" customHeight="1">
      <c r="B95" s="347" t="s">
        <v>718</v>
      </c>
      <c r="C95" s="347"/>
      <c r="D95" s="347"/>
      <c r="E95" s="347"/>
      <c r="F95" s="347"/>
      <c r="G95" s="347"/>
      <c r="H95" s="347"/>
      <c r="I95" s="347"/>
      <c r="J95" s="347"/>
      <c r="K95" s="347"/>
      <c r="L95" s="347"/>
      <c r="M95" s="347"/>
    </row>
    <row r="96" spans="2:14" ht="30.75" customHeight="1">
      <c r="B96" s="1563" t="s">
        <v>719</v>
      </c>
      <c r="C96" s="1563"/>
      <c r="D96" s="1563"/>
      <c r="E96" s="1563"/>
      <c r="F96" s="1563"/>
      <c r="G96" s="1563"/>
      <c r="H96" s="1563"/>
      <c r="I96" s="1563"/>
      <c r="J96" s="1563"/>
      <c r="K96" s="1563"/>
      <c r="L96" s="1563"/>
      <c r="M96" s="1563"/>
    </row>
    <row r="97" spans="2:13" ht="20.100000000000001" customHeight="1">
      <c r="B97" s="1563" t="s">
        <v>720</v>
      </c>
      <c r="C97" s="1563"/>
      <c r="D97" s="1563"/>
      <c r="E97" s="1563"/>
      <c r="F97" s="1563"/>
      <c r="G97" s="1563"/>
      <c r="H97" s="1563"/>
      <c r="I97" s="1563"/>
      <c r="J97" s="1563"/>
      <c r="K97" s="1563"/>
      <c r="L97" s="1563"/>
      <c r="M97" s="1563"/>
    </row>
    <row r="98" spans="2:13" ht="13.5" customHeight="1">
      <c r="B98" s="347"/>
      <c r="C98" s="347"/>
      <c r="D98" s="347"/>
      <c r="E98" s="347"/>
      <c r="F98" s="347"/>
      <c r="G98" s="347"/>
      <c r="H98" s="347"/>
      <c r="I98" s="347"/>
      <c r="J98" s="347"/>
      <c r="K98" s="347"/>
      <c r="L98" s="347"/>
      <c r="M98" s="347"/>
    </row>
    <row r="99" spans="2:13" ht="20.100000000000001" customHeight="1">
      <c r="B99" s="346" t="s">
        <v>625</v>
      </c>
      <c r="C99" s="349"/>
      <c r="D99" s="349"/>
      <c r="E99" s="349"/>
      <c r="F99" s="349"/>
      <c r="G99" s="349"/>
      <c r="H99" s="349"/>
      <c r="I99" s="349"/>
      <c r="J99" s="349"/>
      <c r="K99" s="349"/>
      <c r="L99" s="349"/>
      <c r="M99" s="344"/>
    </row>
    <row r="100" spans="2:13" ht="20.100000000000001" customHeight="1">
      <c r="B100" s="354" t="s">
        <v>20</v>
      </c>
      <c r="C100" s="1573" t="s">
        <v>692</v>
      </c>
      <c r="D100" s="1574"/>
      <c r="E100" s="1575"/>
      <c r="F100" s="344"/>
      <c r="G100" s="220"/>
      <c r="H100" s="220"/>
      <c r="I100" s="349"/>
      <c r="J100" s="349"/>
      <c r="K100" s="349"/>
      <c r="L100" s="349"/>
      <c r="M100" s="344"/>
    </row>
    <row r="101" spans="2:13" ht="20.100000000000001" customHeight="1">
      <c r="B101" s="354" t="s">
        <v>43</v>
      </c>
      <c r="C101" s="1573" t="s">
        <v>721</v>
      </c>
      <c r="D101" s="1574"/>
      <c r="E101" s="1575"/>
      <c r="F101" s="344"/>
      <c r="G101" s="220"/>
      <c r="H101" s="220"/>
      <c r="I101" s="349"/>
      <c r="J101" s="349"/>
      <c r="K101" s="349"/>
      <c r="L101" s="349"/>
      <c r="M101" s="344"/>
    </row>
    <row r="102" spans="2:13" ht="20.100000000000001" customHeight="1">
      <c r="B102" s="354" t="s">
        <v>49</v>
      </c>
      <c r="C102" s="1573" t="s">
        <v>722</v>
      </c>
      <c r="D102" s="1574"/>
      <c r="E102" s="1575"/>
      <c r="F102" s="1562" t="s">
        <v>616</v>
      </c>
      <c r="G102" s="1562"/>
      <c r="H102" s="1562"/>
      <c r="I102" s="349"/>
      <c r="J102" s="349"/>
      <c r="K102" s="349"/>
      <c r="L102" s="349"/>
      <c r="M102" s="344"/>
    </row>
    <row r="103" spans="2:13" ht="20.100000000000001" customHeight="1">
      <c r="B103" s="354" t="s">
        <v>57</v>
      </c>
      <c r="C103" s="1573" t="s">
        <v>723</v>
      </c>
      <c r="D103" s="1574"/>
      <c r="E103" s="1575"/>
      <c r="F103" s="1562" t="s">
        <v>616</v>
      </c>
      <c r="G103" s="1562"/>
      <c r="H103" s="1562"/>
      <c r="I103" s="349"/>
      <c r="J103" s="349"/>
      <c r="K103" s="349"/>
      <c r="L103" s="349"/>
      <c r="M103" s="344"/>
    </row>
    <row r="104" spans="2:13">
      <c r="B104" s="354" t="s">
        <v>630</v>
      </c>
      <c r="C104" s="1573" t="s">
        <v>631</v>
      </c>
      <c r="D104" s="1574"/>
      <c r="E104" s="1575"/>
      <c r="F104" s="1562" t="s">
        <v>632</v>
      </c>
      <c r="G104" s="1562"/>
      <c r="H104" s="1562"/>
      <c r="I104" s="349"/>
      <c r="J104" s="349"/>
      <c r="K104" s="349"/>
      <c r="L104" s="349"/>
      <c r="M104" s="344"/>
    </row>
    <row r="105" spans="2:13" ht="13.5" customHeight="1">
      <c r="B105" s="221"/>
      <c r="C105" s="344"/>
      <c r="D105" s="344"/>
      <c r="E105" s="344"/>
      <c r="F105" s="345"/>
      <c r="G105" s="345"/>
      <c r="H105" s="345"/>
      <c r="I105" s="349"/>
      <c r="J105" s="349"/>
      <c r="K105" s="349"/>
      <c r="L105" s="349"/>
      <c r="M105" s="344"/>
    </row>
    <row r="106" spans="2:13" ht="20.100000000000001" customHeight="1">
      <c r="B106" s="212" t="s">
        <v>724</v>
      </c>
      <c r="C106" s="349"/>
      <c r="D106" s="349"/>
      <c r="E106" s="349"/>
      <c r="F106" s="349"/>
      <c r="G106" s="349"/>
      <c r="H106" s="349"/>
      <c r="I106" s="349"/>
      <c r="J106" s="349"/>
      <c r="K106" s="349"/>
      <c r="L106" s="349"/>
      <c r="M106" s="349"/>
    </row>
    <row r="107" spans="2:13" ht="30" customHeight="1">
      <c r="B107" s="276" t="s">
        <v>565</v>
      </c>
      <c r="C107" s="342">
        <v>10</v>
      </c>
      <c r="D107" s="342">
        <v>9</v>
      </c>
      <c r="E107" s="342">
        <v>8</v>
      </c>
      <c r="F107" s="342">
        <v>7</v>
      </c>
      <c r="G107" s="342">
        <v>6</v>
      </c>
      <c r="H107" s="342">
        <v>5</v>
      </c>
      <c r="I107" s="342">
        <v>4</v>
      </c>
      <c r="J107" s="342">
        <v>3</v>
      </c>
      <c r="K107" s="342">
        <v>2</v>
      </c>
      <c r="L107" s="342">
        <v>1</v>
      </c>
      <c r="M107" s="342">
        <v>0</v>
      </c>
    </row>
    <row r="108" spans="2:13" ht="20.100000000000001" customHeight="1">
      <c r="B108" s="277" t="s">
        <v>593</v>
      </c>
      <c r="C108" s="355" t="s">
        <v>594</v>
      </c>
      <c r="D108" s="355" t="s">
        <v>595</v>
      </c>
      <c r="E108" s="355" t="s">
        <v>616</v>
      </c>
      <c r="F108" s="355"/>
      <c r="G108" s="355" t="s">
        <v>616</v>
      </c>
      <c r="H108" s="355" t="s">
        <v>616</v>
      </c>
      <c r="I108" s="355" t="s">
        <v>616</v>
      </c>
      <c r="J108" s="355"/>
      <c r="K108" s="355" t="s">
        <v>616</v>
      </c>
      <c r="L108" s="355"/>
      <c r="M108" s="355"/>
    </row>
    <row r="109" spans="2:13" ht="20.100000000000001" customHeight="1">
      <c r="B109" s="277" t="s">
        <v>725</v>
      </c>
      <c r="C109" s="355" t="s">
        <v>726</v>
      </c>
      <c r="D109" s="355"/>
      <c r="E109" s="355"/>
      <c r="F109" s="286"/>
      <c r="G109" s="355"/>
      <c r="H109" s="355"/>
      <c r="I109" s="355"/>
      <c r="J109" s="286"/>
      <c r="K109" s="355"/>
      <c r="L109" s="355"/>
      <c r="M109" s="355" t="s">
        <v>600</v>
      </c>
    </row>
    <row r="110" spans="2:13" ht="22.5">
      <c r="B110" s="348" t="s">
        <v>640</v>
      </c>
      <c r="C110" s="282" t="s">
        <v>709</v>
      </c>
      <c r="D110" s="278" t="s">
        <v>606</v>
      </c>
      <c r="E110" s="279" t="s">
        <v>607</v>
      </c>
      <c r="F110" s="279" t="s">
        <v>608</v>
      </c>
      <c r="G110" s="278" t="s">
        <v>609</v>
      </c>
      <c r="H110" s="278" t="s">
        <v>610</v>
      </c>
      <c r="I110" s="279" t="s">
        <v>611</v>
      </c>
      <c r="J110" s="279" t="s">
        <v>612</v>
      </c>
      <c r="K110" s="279" t="s">
        <v>616</v>
      </c>
      <c r="L110" s="277"/>
      <c r="M110" s="355" t="s">
        <v>600</v>
      </c>
    </row>
    <row r="111" spans="2:13" ht="19.5" customHeight="1">
      <c r="B111" s="277" t="s">
        <v>1006</v>
      </c>
      <c r="C111" s="355" t="s">
        <v>676</v>
      </c>
      <c r="D111" s="355"/>
      <c r="E111" s="355"/>
      <c r="F111" s="355" t="s">
        <v>677</v>
      </c>
      <c r="G111" s="355"/>
      <c r="H111" s="355"/>
      <c r="I111" s="355" t="s">
        <v>678</v>
      </c>
      <c r="J111" s="286"/>
      <c r="K111" s="355"/>
      <c r="L111" s="355" t="s">
        <v>679</v>
      </c>
      <c r="M111" s="355" t="s">
        <v>600</v>
      </c>
    </row>
    <row r="112" spans="2:13" ht="20.100000000000001" customHeight="1">
      <c r="B112" s="277" t="s">
        <v>1007</v>
      </c>
      <c r="C112" s="355" t="s">
        <v>618</v>
      </c>
      <c r="D112" s="355"/>
      <c r="E112" s="355"/>
      <c r="F112" s="355"/>
      <c r="G112" s="287"/>
      <c r="H112" s="355"/>
      <c r="I112" s="355"/>
      <c r="J112" s="355"/>
      <c r="K112" s="355"/>
      <c r="L112" s="355"/>
      <c r="M112" s="355" t="s">
        <v>600</v>
      </c>
    </row>
    <row r="113" spans="2:14" ht="20.100000000000001" customHeight="1">
      <c r="B113" s="221"/>
      <c r="C113" s="222"/>
      <c r="D113" s="223"/>
      <c r="E113" s="223"/>
      <c r="F113" s="223"/>
      <c r="G113" s="222"/>
      <c r="H113" s="223"/>
      <c r="I113" s="223"/>
      <c r="J113" s="223"/>
      <c r="K113" s="223"/>
      <c r="L113" s="223"/>
      <c r="M113" s="223"/>
    </row>
    <row r="114" spans="2:14" ht="20.100000000000001" customHeight="1">
      <c r="B114" s="347" t="s">
        <v>715</v>
      </c>
      <c r="C114" s="347"/>
      <c r="D114" s="347"/>
      <c r="E114" s="347"/>
      <c r="F114" s="347"/>
      <c r="G114" s="347"/>
      <c r="H114" s="347"/>
      <c r="I114" s="347"/>
      <c r="J114" s="347"/>
      <c r="K114" s="347"/>
      <c r="L114" s="347"/>
      <c r="M114" s="347"/>
    </row>
    <row r="115" spans="2:14" ht="20.100000000000001" customHeight="1">
      <c r="B115" s="349" t="s">
        <v>727</v>
      </c>
      <c r="C115" s="224"/>
      <c r="D115" s="349"/>
      <c r="E115" s="349"/>
      <c r="F115" s="349"/>
      <c r="G115" s="224"/>
      <c r="H115" s="349"/>
      <c r="I115" s="349"/>
      <c r="J115" s="349"/>
      <c r="K115" s="349"/>
      <c r="L115" s="349"/>
      <c r="M115" s="349"/>
    </row>
    <row r="116" spans="2:14" ht="20.100000000000001" customHeight="1">
      <c r="B116" s="1563" t="s">
        <v>717</v>
      </c>
      <c r="C116" s="1563"/>
      <c r="D116" s="1563"/>
      <c r="E116" s="1563"/>
      <c r="F116" s="1563"/>
      <c r="G116" s="1563"/>
      <c r="H116" s="1563"/>
      <c r="I116" s="1563"/>
      <c r="J116" s="1563"/>
      <c r="K116" s="1563"/>
      <c r="L116" s="1563"/>
      <c r="M116" s="1563"/>
      <c r="N116" s="1563"/>
    </row>
    <row r="117" spans="2:14" ht="20.100000000000001" customHeight="1">
      <c r="B117" s="1563"/>
      <c r="C117" s="1563"/>
      <c r="D117" s="1563"/>
      <c r="E117" s="1563"/>
      <c r="F117" s="1563"/>
      <c r="G117" s="1563"/>
      <c r="H117" s="1563"/>
      <c r="I117" s="1563"/>
      <c r="J117" s="1563"/>
      <c r="K117" s="1563"/>
      <c r="L117" s="1563"/>
      <c r="M117" s="1563"/>
      <c r="N117" s="1563"/>
    </row>
    <row r="118" spans="2:14" ht="19.5" customHeight="1">
      <c r="B118" s="347" t="s">
        <v>623</v>
      </c>
      <c r="C118" s="347"/>
      <c r="D118" s="349"/>
      <c r="E118" s="349"/>
      <c r="F118" s="349"/>
      <c r="G118" s="224"/>
      <c r="H118" s="349"/>
      <c r="I118" s="349"/>
      <c r="J118" s="349"/>
      <c r="K118" s="349"/>
      <c r="L118" s="349"/>
      <c r="M118" s="349"/>
    </row>
    <row r="119" spans="2:14" ht="35.25" customHeight="1">
      <c r="B119" s="1563" t="s">
        <v>1008</v>
      </c>
      <c r="C119" s="1563"/>
      <c r="D119" s="1563"/>
      <c r="E119" s="1563"/>
      <c r="F119" s="1563"/>
      <c r="G119" s="1563"/>
      <c r="H119" s="1563"/>
      <c r="I119" s="1563"/>
      <c r="J119" s="1563"/>
      <c r="K119" s="1563"/>
      <c r="L119" s="1563"/>
      <c r="M119" s="1563"/>
    </row>
    <row r="120" spans="2:14" ht="20.100000000000001" customHeight="1">
      <c r="B120" s="1563" t="s">
        <v>728</v>
      </c>
      <c r="C120" s="1563"/>
      <c r="D120" s="1563"/>
      <c r="E120" s="1563"/>
      <c r="F120" s="1563"/>
      <c r="G120" s="1563"/>
      <c r="H120" s="1563"/>
      <c r="I120" s="1563"/>
      <c r="J120" s="1563"/>
      <c r="K120" s="1563"/>
      <c r="L120" s="1563"/>
      <c r="M120" s="1563"/>
    </row>
    <row r="121" spans="2:14" ht="20.100000000000001" customHeight="1">
      <c r="B121" s="346" t="s">
        <v>625</v>
      </c>
      <c r="C121" s="349"/>
      <c r="D121" s="349"/>
      <c r="E121" s="349"/>
      <c r="F121" s="349"/>
      <c r="G121" s="349"/>
      <c r="H121" s="349"/>
      <c r="I121" s="349"/>
      <c r="J121" s="349"/>
      <c r="K121" s="349"/>
      <c r="L121" s="349"/>
      <c r="M121" s="349"/>
    </row>
    <row r="122" spans="2:14" ht="21" customHeight="1">
      <c r="B122" s="354" t="s">
        <v>20</v>
      </c>
      <c r="C122" s="1573" t="s">
        <v>1009</v>
      </c>
      <c r="D122" s="1574"/>
      <c r="E122" s="1575"/>
      <c r="F122" s="349"/>
      <c r="G122" s="220"/>
      <c r="H122" s="220"/>
      <c r="I122" s="349"/>
      <c r="J122" s="349"/>
      <c r="K122" s="349"/>
      <c r="L122" s="349"/>
      <c r="M122" s="349"/>
    </row>
    <row r="123" spans="2:14" ht="20.100000000000001" customHeight="1">
      <c r="B123" s="354" t="s">
        <v>57</v>
      </c>
      <c r="C123" s="1573" t="s">
        <v>1010</v>
      </c>
      <c r="D123" s="1574"/>
      <c r="E123" s="1575"/>
      <c r="F123" s="1577"/>
      <c r="G123" s="1562"/>
      <c r="H123" s="1562"/>
      <c r="I123" s="349"/>
      <c r="J123" s="349"/>
      <c r="K123" s="349"/>
      <c r="L123" s="349"/>
      <c r="M123" s="349"/>
    </row>
    <row r="124" spans="2:14" ht="20.100000000000001" customHeight="1">
      <c r="B124" s="354" t="s">
        <v>630</v>
      </c>
      <c r="C124" s="1573" t="s">
        <v>1011</v>
      </c>
      <c r="D124" s="1574"/>
      <c r="E124" s="1575"/>
      <c r="F124" s="1562" t="s">
        <v>632</v>
      </c>
      <c r="G124" s="1562"/>
      <c r="H124" s="1562"/>
      <c r="I124" s="349"/>
      <c r="J124" s="349"/>
      <c r="K124" s="349"/>
      <c r="L124" s="349"/>
      <c r="M124" s="349"/>
    </row>
    <row r="125" spans="2:14" ht="20.100000000000001" customHeight="1">
      <c r="B125" s="225"/>
      <c r="C125" s="225"/>
    </row>
    <row r="126" spans="2:14" ht="20.100000000000001" customHeight="1">
      <c r="B126" s="212" t="s">
        <v>729</v>
      </c>
      <c r="C126" s="346"/>
      <c r="D126" s="346"/>
      <c r="E126" s="346"/>
      <c r="F126" s="346"/>
      <c r="G126" s="345"/>
      <c r="H126" s="345"/>
      <c r="I126" s="349"/>
      <c r="J126" s="220"/>
      <c r="K126" s="220"/>
      <c r="L126" s="220"/>
      <c r="M126" s="220"/>
    </row>
    <row r="127" spans="2:14" ht="20.100000000000001" customHeight="1">
      <c r="B127" s="276" t="s">
        <v>565</v>
      </c>
      <c r="C127" s="342">
        <v>10</v>
      </c>
      <c r="D127" s="342">
        <v>9</v>
      </c>
      <c r="E127" s="342">
        <v>8</v>
      </c>
      <c r="F127" s="342">
        <v>7</v>
      </c>
      <c r="G127" s="342">
        <v>6</v>
      </c>
      <c r="H127" s="342">
        <v>5</v>
      </c>
      <c r="I127" s="342">
        <v>4</v>
      </c>
      <c r="J127" s="342">
        <v>3</v>
      </c>
      <c r="K127" s="342">
        <v>2</v>
      </c>
      <c r="L127" s="342">
        <v>1</v>
      </c>
      <c r="M127" s="342">
        <v>0</v>
      </c>
    </row>
    <row r="128" spans="2:14" ht="20.100000000000001" customHeight="1">
      <c r="B128" s="277" t="s">
        <v>593</v>
      </c>
      <c r="C128" s="355" t="s">
        <v>594</v>
      </c>
      <c r="D128" s="355" t="s">
        <v>595</v>
      </c>
      <c r="E128" s="355" t="s">
        <v>616</v>
      </c>
      <c r="F128" s="355"/>
      <c r="G128" s="355" t="s">
        <v>616</v>
      </c>
      <c r="H128" s="355" t="s">
        <v>616</v>
      </c>
      <c r="I128" s="355" t="s">
        <v>616</v>
      </c>
      <c r="J128" s="355"/>
      <c r="K128" s="355" t="s">
        <v>616</v>
      </c>
      <c r="L128" s="355"/>
      <c r="M128" s="355"/>
    </row>
    <row r="129" spans="2:14" ht="20.100000000000001" customHeight="1">
      <c r="B129" s="277" t="s">
        <v>655</v>
      </c>
      <c r="C129" s="343" t="s">
        <v>730</v>
      </c>
      <c r="D129" s="287"/>
      <c r="E129" s="355" t="s">
        <v>580</v>
      </c>
      <c r="F129" s="355"/>
      <c r="G129" s="287"/>
      <c r="H129" s="355"/>
      <c r="I129" s="355" t="s">
        <v>731</v>
      </c>
      <c r="J129" s="355"/>
      <c r="K129" s="355"/>
      <c r="L129" s="355"/>
      <c r="M129" s="355" t="s">
        <v>600</v>
      </c>
    </row>
    <row r="130" spans="2:14" ht="20.100000000000001" customHeight="1">
      <c r="B130" s="348" t="s">
        <v>658</v>
      </c>
      <c r="C130" s="355" t="s">
        <v>659</v>
      </c>
      <c r="E130" s="288" t="s">
        <v>660</v>
      </c>
      <c r="G130" s="288" t="s">
        <v>661</v>
      </c>
      <c r="H130" s="288"/>
      <c r="I130" s="288" t="s">
        <v>662</v>
      </c>
      <c r="J130" s="288"/>
      <c r="K130" s="288" t="s">
        <v>663</v>
      </c>
      <c r="L130" s="288"/>
      <c r="M130" s="288" t="s">
        <v>600</v>
      </c>
    </row>
    <row r="131" spans="2:14" ht="30" customHeight="1">
      <c r="B131" s="348" t="s">
        <v>664</v>
      </c>
      <c r="C131" s="282" t="s">
        <v>665</v>
      </c>
      <c r="D131" s="278" t="s">
        <v>606</v>
      </c>
      <c r="E131" s="279" t="s">
        <v>607</v>
      </c>
      <c r="F131" s="279" t="s">
        <v>608</v>
      </c>
      <c r="G131" s="278" t="s">
        <v>609</v>
      </c>
      <c r="H131" s="278" t="s">
        <v>610</v>
      </c>
      <c r="I131" s="279" t="s">
        <v>666</v>
      </c>
      <c r="J131" s="279" t="s">
        <v>667</v>
      </c>
      <c r="K131" s="279" t="s">
        <v>616</v>
      </c>
      <c r="L131" s="277"/>
      <c r="M131" s="355" t="s">
        <v>600</v>
      </c>
    </row>
    <row r="132" spans="2:14" ht="29.25" customHeight="1">
      <c r="B132" s="289" t="s">
        <v>732</v>
      </c>
      <c r="C132" s="283">
        <v>1</v>
      </c>
      <c r="D132" s="283" t="s">
        <v>670</v>
      </c>
      <c r="E132" s="283" t="s">
        <v>733</v>
      </c>
      <c r="F132" s="283" t="s">
        <v>734</v>
      </c>
      <c r="G132" s="283" t="s">
        <v>735</v>
      </c>
      <c r="H132" s="283" t="s">
        <v>659</v>
      </c>
      <c r="I132" s="290" t="s">
        <v>736</v>
      </c>
      <c r="J132" s="283" t="s">
        <v>713</v>
      </c>
      <c r="K132" s="283" t="s">
        <v>616</v>
      </c>
      <c r="L132" s="355"/>
      <c r="M132" s="355" t="s">
        <v>600</v>
      </c>
    </row>
    <row r="133" spans="2:14" ht="20.100000000000001" customHeight="1">
      <c r="B133" s="277" t="s">
        <v>737</v>
      </c>
      <c r="C133" s="355" t="s">
        <v>738</v>
      </c>
      <c r="D133" s="287"/>
      <c r="E133" s="355" t="s">
        <v>739</v>
      </c>
      <c r="F133" s="287"/>
      <c r="G133" s="355" t="s">
        <v>740</v>
      </c>
      <c r="H133" s="355"/>
      <c r="I133" s="291"/>
      <c r="J133" s="355"/>
      <c r="K133" s="355"/>
      <c r="L133" s="355"/>
      <c r="M133" s="355" t="s">
        <v>600</v>
      </c>
    </row>
    <row r="134" spans="2:14" ht="20.100000000000001" customHeight="1">
      <c r="B134" s="277" t="s">
        <v>741</v>
      </c>
      <c r="C134" s="355" t="s">
        <v>681</v>
      </c>
      <c r="D134" s="284" t="s">
        <v>616</v>
      </c>
      <c r="E134" s="355"/>
      <c r="F134" s="284" t="s">
        <v>682</v>
      </c>
      <c r="G134" s="355"/>
      <c r="H134" s="285" t="s">
        <v>679</v>
      </c>
      <c r="I134" s="355"/>
      <c r="J134" s="355"/>
      <c r="K134" s="284" t="s">
        <v>616</v>
      </c>
      <c r="L134" s="355"/>
      <c r="M134" s="355" t="s">
        <v>600</v>
      </c>
    </row>
    <row r="135" spans="2:14" ht="27">
      <c r="B135" s="354" t="s">
        <v>742</v>
      </c>
      <c r="C135" s="285" t="s">
        <v>743</v>
      </c>
      <c r="D135" s="287"/>
      <c r="E135" s="285" t="s">
        <v>585</v>
      </c>
      <c r="F135" s="285"/>
      <c r="G135" s="285"/>
      <c r="H135" s="355"/>
      <c r="I135" s="291"/>
      <c r="J135" s="282"/>
      <c r="K135" s="282"/>
      <c r="L135" s="355"/>
      <c r="M135" s="355" t="s">
        <v>600</v>
      </c>
    </row>
    <row r="136" spans="2:14" ht="20.100000000000001" customHeight="1">
      <c r="B136" s="347" t="s">
        <v>744</v>
      </c>
      <c r="C136" s="218"/>
      <c r="D136" s="219"/>
      <c r="E136" s="213"/>
      <c r="F136" s="219"/>
      <c r="G136" s="213"/>
      <c r="H136" s="218"/>
      <c r="I136" s="213"/>
      <c r="J136" s="213"/>
      <c r="K136" s="219"/>
      <c r="L136" s="213"/>
      <c r="M136" s="213"/>
    </row>
    <row r="137" spans="2:14" ht="20.100000000000001" customHeight="1">
      <c r="B137" s="347" t="s">
        <v>684</v>
      </c>
      <c r="C137" s="347"/>
      <c r="D137" s="347"/>
      <c r="E137" s="347"/>
      <c r="F137" s="347"/>
      <c r="G137" s="347"/>
      <c r="H137" s="347"/>
      <c r="I137" s="347"/>
      <c r="J137" s="347"/>
      <c r="K137" s="347"/>
      <c r="L137" s="347"/>
      <c r="M137" s="347"/>
    </row>
    <row r="138" spans="2:14" ht="20.100000000000001" customHeight="1">
      <c r="B138" s="347" t="s">
        <v>685</v>
      </c>
      <c r="C138" s="347"/>
      <c r="D138" s="347"/>
      <c r="E138" s="347"/>
      <c r="F138" s="347"/>
      <c r="G138" s="347"/>
      <c r="H138" s="347"/>
      <c r="I138" s="347"/>
      <c r="J138" s="347"/>
      <c r="K138" s="347"/>
      <c r="L138" s="347"/>
      <c r="M138" s="347"/>
    </row>
    <row r="139" spans="2:14" ht="20.100000000000001" customHeight="1">
      <c r="B139" s="1563" t="s">
        <v>745</v>
      </c>
      <c r="C139" s="1563"/>
      <c r="D139" s="1563"/>
      <c r="E139" s="1563"/>
      <c r="F139" s="1563"/>
      <c r="G139" s="1563"/>
      <c r="H139" s="1563"/>
      <c r="I139" s="1563"/>
      <c r="J139" s="1563"/>
      <c r="K139" s="1563"/>
      <c r="L139" s="1563"/>
      <c r="M139" s="1563"/>
      <c r="N139" s="1563"/>
    </row>
    <row r="140" spans="2:14" ht="20.100000000000001" customHeight="1">
      <c r="B140" s="1563"/>
      <c r="C140" s="1563"/>
      <c r="D140" s="1563"/>
      <c r="E140" s="1563"/>
      <c r="F140" s="1563"/>
      <c r="G140" s="1563"/>
      <c r="H140" s="1563"/>
      <c r="I140" s="1563"/>
      <c r="J140" s="1563"/>
      <c r="K140" s="1563"/>
      <c r="L140" s="1563"/>
      <c r="M140" s="1563"/>
      <c r="N140" s="1563"/>
    </row>
    <row r="141" spans="2:14" ht="20.100000000000001" customHeight="1">
      <c r="B141" s="347" t="s">
        <v>687</v>
      </c>
      <c r="C141" s="347"/>
      <c r="D141" s="347"/>
      <c r="E141" s="347"/>
      <c r="F141" s="347"/>
      <c r="G141" s="347"/>
      <c r="H141" s="347"/>
      <c r="I141" s="347"/>
      <c r="J141" s="347"/>
      <c r="K141" s="347"/>
      <c r="L141" s="347"/>
      <c r="M141" s="347"/>
    </row>
    <row r="142" spans="2:14" ht="33" customHeight="1">
      <c r="B142" s="1560" t="s">
        <v>746</v>
      </c>
      <c r="C142" s="1560"/>
      <c r="D142" s="1560"/>
      <c r="E142" s="1560"/>
      <c r="F142" s="1560"/>
      <c r="G142" s="1560"/>
      <c r="H142" s="1560"/>
      <c r="I142" s="1560"/>
      <c r="J142" s="1560"/>
      <c r="K142" s="1560"/>
      <c r="L142" s="1560"/>
      <c r="M142" s="1560"/>
      <c r="N142" s="1560"/>
    </row>
    <row r="143" spans="2:14" ht="33" customHeight="1">
      <c r="B143" s="1563" t="s">
        <v>747</v>
      </c>
      <c r="C143" s="1563"/>
      <c r="D143" s="1563"/>
      <c r="E143" s="1563"/>
      <c r="F143" s="1563"/>
      <c r="G143" s="1563"/>
      <c r="H143" s="1563"/>
      <c r="I143" s="1563"/>
      <c r="J143" s="1563"/>
      <c r="K143" s="1563"/>
      <c r="L143" s="1563"/>
      <c r="M143" s="1563"/>
    </row>
    <row r="144" spans="2:14" ht="36.75" customHeight="1">
      <c r="B144" s="1560" t="s">
        <v>748</v>
      </c>
      <c r="C144" s="1576"/>
      <c r="D144" s="1576"/>
      <c r="E144" s="1576"/>
      <c r="F144" s="1576"/>
      <c r="G144" s="1576"/>
      <c r="H144" s="1576"/>
      <c r="I144" s="1576"/>
      <c r="J144" s="1576"/>
      <c r="K144" s="1576"/>
      <c r="L144" s="1576"/>
      <c r="M144" s="1576"/>
    </row>
    <row r="145" spans="2:15" ht="19.5" customHeight="1">
      <c r="B145" s="349" t="s">
        <v>749</v>
      </c>
      <c r="C145" s="349"/>
      <c r="D145" s="349"/>
      <c r="E145" s="349"/>
      <c r="F145" s="349"/>
      <c r="G145" s="349"/>
      <c r="H145" s="349"/>
      <c r="I145" s="349"/>
      <c r="J145" s="349"/>
      <c r="K145" s="349"/>
      <c r="L145" s="349"/>
      <c r="M145" s="349"/>
    </row>
    <row r="146" spans="2:15" ht="20.100000000000001" customHeight="1">
      <c r="B146" s="344"/>
      <c r="C146" s="346"/>
      <c r="D146" s="346"/>
      <c r="E146" s="346"/>
      <c r="F146" s="346"/>
      <c r="G146" s="345"/>
      <c r="H146" s="345"/>
      <c r="I146" s="349"/>
      <c r="J146" s="220"/>
      <c r="K146" s="220"/>
      <c r="L146" s="220"/>
      <c r="M146" s="220"/>
    </row>
    <row r="147" spans="2:15" ht="20.100000000000001" customHeight="1">
      <c r="B147" s="346" t="s">
        <v>625</v>
      </c>
      <c r="C147" s="220"/>
      <c r="D147" s="220"/>
      <c r="E147" s="220"/>
      <c r="F147" s="346"/>
      <c r="G147" s="345"/>
      <c r="H147" s="345"/>
      <c r="I147" s="349"/>
      <c r="J147" s="220"/>
      <c r="K147" s="220"/>
      <c r="L147" s="220"/>
      <c r="M147" s="220"/>
    </row>
    <row r="148" spans="2:15" ht="20.100000000000001" customHeight="1">
      <c r="B148" s="1573" t="s">
        <v>691</v>
      </c>
      <c r="C148" s="1574"/>
      <c r="D148" s="1575"/>
      <c r="E148" s="1573" t="s">
        <v>750</v>
      </c>
      <c r="F148" s="1574"/>
      <c r="G148" s="1575"/>
      <c r="H148" s="346"/>
      <c r="I148" s="345"/>
      <c r="J148" s="345"/>
      <c r="K148" s="349"/>
      <c r="L148" s="220"/>
      <c r="M148" s="220"/>
      <c r="N148" s="220"/>
      <c r="O148" s="220"/>
    </row>
    <row r="149" spans="2:15" ht="32.450000000000003" customHeight="1">
      <c r="B149" s="1573" t="s">
        <v>751</v>
      </c>
      <c r="C149" s="1574"/>
      <c r="D149" s="1575"/>
      <c r="E149" s="1570" t="s">
        <v>752</v>
      </c>
      <c r="F149" s="1571"/>
      <c r="G149" s="1572"/>
      <c r="H149" s="346"/>
      <c r="I149" s="345"/>
      <c r="J149" s="345"/>
      <c r="K149" s="349"/>
      <c r="L149" s="220"/>
      <c r="M149" s="220"/>
      <c r="N149" s="220"/>
      <c r="O149" s="220"/>
    </row>
    <row r="150" spans="2:15" ht="19.899999999999999" customHeight="1">
      <c r="B150" s="1573" t="s">
        <v>753</v>
      </c>
      <c r="C150" s="1574"/>
      <c r="D150" s="1575"/>
      <c r="E150" s="1573" t="s">
        <v>754</v>
      </c>
      <c r="F150" s="1574"/>
      <c r="G150" s="1575"/>
      <c r="H150" s="346"/>
      <c r="I150" s="345"/>
      <c r="J150" s="345"/>
      <c r="K150" s="349"/>
      <c r="L150" s="220"/>
      <c r="M150" s="220"/>
      <c r="N150" s="220"/>
      <c r="O150" s="220"/>
    </row>
    <row r="151" spans="2:15" ht="19.899999999999999" customHeight="1">
      <c r="B151" s="1570" t="s">
        <v>755</v>
      </c>
      <c r="C151" s="1571"/>
      <c r="D151" s="1572"/>
      <c r="E151" s="1573" t="s">
        <v>756</v>
      </c>
      <c r="F151" s="1574"/>
      <c r="G151" s="1575"/>
      <c r="H151" s="346"/>
      <c r="I151" s="345"/>
      <c r="J151" s="345"/>
      <c r="K151" s="349"/>
      <c r="L151" s="220"/>
      <c r="M151" s="220"/>
      <c r="N151" s="220"/>
      <c r="O151" s="220"/>
    </row>
    <row r="152" spans="2:15" ht="19.899999999999999" customHeight="1">
      <c r="B152" s="1573" t="s">
        <v>630</v>
      </c>
      <c r="C152" s="1574"/>
      <c r="D152" s="1575"/>
      <c r="E152" s="1573" t="s">
        <v>754</v>
      </c>
      <c r="F152" s="1574"/>
      <c r="G152" s="1575"/>
      <c r="H152" s="346"/>
      <c r="I152" s="345"/>
      <c r="J152" s="345"/>
      <c r="K152" s="349"/>
      <c r="L152" s="220"/>
      <c r="M152" s="220"/>
      <c r="N152" s="220"/>
      <c r="O152" s="220"/>
    </row>
    <row r="153" spans="2:15" ht="20.100000000000001" customHeight="1">
      <c r="B153" s="212" t="s">
        <v>757</v>
      </c>
      <c r="C153" s="349"/>
      <c r="D153" s="349"/>
      <c r="E153" s="349"/>
      <c r="F153" s="349"/>
      <c r="G153" s="349"/>
      <c r="H153" s="349"/>
      <c r="I153" s="349"/>
      <c r="J153" s="349"/>
      <c r="K153" s="349"/>
      <c r="L153" s="349"/>
      <c r="M153" s="349"/>
    </row>
    <row r="154" spans="2:15" ht="20.100000000000001" customHeight="1">
      <c r="B154" s="276" t="s">
        <v>565</v>
      </c>
      <c r="C154" s="342">
        <v>10</v>
      </c>
      <c r="D154" s="342">
        <v>9</v>
      </c>
      <c r="E154" s="342">
        <v>8</v>
      </c>
      <c r="F154" s="342">
        <v>7</v>
      </c>
      <c r="G154" s="342">
        <v>6</v>
      </c>
      <c r="H154" s="342">
        <v>5</v>
      </c>
      <c r="I154" s="342">
        <v>4</v>
      </c>
      <c r="J154" s="342">
        <v>3</v>
      </c>
      <c r="K154" s="342">
        <v>2</v>
      </c>
      <c r="L154" s="342">
        <v>1</v>
      </c>
      <c r="M154" s="342">
        <v>0</v>
      </c>
    </row>
    <row r="155" spans="2:15" ht="30" customHeight="1">
      <c r="B155" s="277" t="s">
        <v>593</v>
      </c>
      <c r="C155" s="355" t="s">
        <v>594</v>
      </c>
      <c r="D155" s="355" t="s">
        <v>595</v>
      </c>
      <c r="E155" s="355" t="s">
        <v>616</v>
      </c>
      <c r="F155" s="355"/>
      <c r="G155" s="355" t="s">
        <v>616</v>
      </c>
      <c r="H155" s="355" t="s">
        <v>616</v>
      </c>
      <c r="I155" s="355" t="s">
        <v>616</v>
      </c>
      <c r="J155" s="355"/>
      <c r="K155" s="355" t="s">
        <v>616</v>
      </c>
      <c r="L155" s="355"/>
      <c r="M155" s="355"/>
    </row>
    <row r="156" spans="2:15" ht="20.100000000000001" customHeight="1">
      <c r="B156" s="277" t="s">
        <v>758</v>
      </c>
      <c r="C156" s="355" t="s">
        <v>759</v>
      </c>
      <c r="D156" s="355" t="s">
        <v>713</v>
      </c>
      <c r="E156" s="355" t="s">
        <v>713</v>
      </c>
      <c r="F156" s="355" t="s">
        <v>760</v>
      </c>
      <c r="G156" s="355" t="s">
        <v>713</v>
      </c>
      <c r="H156" s="355" t="s">
        <v>713</v>
      </c>
      <c r="I156" s="355" t="s">
        <v>761</v>
      </c>
      <c r="J156" s="355" t="s">
        <v>713</v>
      </c>
      <c r="K156" s="355" t="s">
        <v>616</v>
      </c>
      <c r="L156" s="355"/>
      <c r="M156" s="355" t="s">
        <v>600</v>
      </c>
    </row>
    <row r="157" spans="2:15" ht="20.100000000000001" customHeight="1">
      <c r="B157" s="277" t="s">
        <v>762</v>
      </c>
      <c r="C157" s="355" t="s">
        <v>763</v>
      </c>
      <c r="D157" s="355" t="s">
        <v>713</v>
      </c>
      <c r="E157" s="355" t="s">
        <v>713</v>
      </c>
      <c r="F157" s="355" t="s">
        <v>764</v>
      </c>
      <c r="G157" s="355" t="s">
        <v>713</v>
      </c>
      <c r="H157" s="355" t="s">
        <v>713</v>
      </c>
      <c r="I157" s="355" t="s">
        <v>765</v>
      </c>
      <c r="J157" s="355" t="s">
        <v>713</v>
      </c>
      <c r="K157" s="355" t="s">
        <v>713</v>
      </c>
      <c r="L157" s="355"/>
      <c r="M157" s="355" t="s">
        <v>600</v>
      </c>
    </row>
    <row r="158" spans="2:15" ht="30.75" customHeight="1">
      <c r="B158" s="348" t="s">
        <v>664</v>
      </c>
      <c r="C158" s="282" t="s">
        <v>665</v>
      </c>
      <c r="D158" s="278" t="s">
        <v>606</v>
      </c>
      <c r="E158" s="279" t="s">
        <v>607</v>
      </c>
      <c r="F158" s="279" t="s">
        <v>608</v>
      </c>
      <c r="G158" s="278" t="s">
        <v>609</v>
      </c>
      <c r="H158" s="278" t="s">
        <v>610</v>
      </c>
      <c r="I158" s="279" t="s">
        <v>666</v>
      </c>
      <c r="J158" s="279" t="s">
        <v>667</v>
      </c>
      <c r="K158" s="279" t="s">
        <v>616</v>
      </c>
      <c r="L158" s="277"/>
      <c r="M158" s="355" t="s">
        <v>600</v>
      </c>
    </row>
    <row r="159" spans="2:15" ht="20.100000000000001" customHeight="1">
      <c r="B159" s="277" t="s">
        <v>766</v>
      </c>
      <c r="C159" s="283" t="s">
        <v>669</v>
      </c>
      <c r="D159" s="355"/>
      <c r="E159" s="283"/>
      <c r="F159" s="283" t="s">
        <v>670</v>
      </c>
      <c r="G159" s="283"/>
      <c r="H159" s="283"/>
      <c r="I159" s="283" t="s">
        <v>671</v>
      </c>
      <c r="J159" s="283"/>
      <c r="K159" s="283"/>
      <c r="L159" s="355"/>
      <c r="M159" s="355" t="s">
        <v>600</v>
      </c>
    </row>
    <row r="160" spans="2:15" ht="20.100000000000001" customHeight="1">
      <c r="B160" s="277" t="s">
        <v>767</v>
      </c>
      <c r="C160" s="355" t="s">
        <v>768</v>
      </c>
      <c r="D160" s="355"/>
      <c r="E160" s="283"/>
      <c r="F160" s="283"/>
      <c r="G160" s="355" t="s">
        <v>678</v>
      </c>
      <c r="H160" s="355" t="s">
        <v>616</v>
      </c>
      <c r="I160" s="283" t="s">
        <v>616</v>
      </c>
      <c r="J160" s="283" t="s">
        <v>713</v>
      </c>
      <c r="K160" s="355" t="s">
        <v>679</v>
      </c>
      <c r="L160" s="355"/>
      <c r="M160" s="355" t="s">
        <v>600</v>
      </c>
    </row>
    <row r="161" spans="2:14" ht="20.100000000000001" customHeight="1">
      <c r="B161" s="349" t="s">
        <v>769</v>
      </c>
      <c r="C161" s="213"/>
      <c r="D161" s="349"/>
      <c r="E161" s="349"/>
      <c r="F161" s="349"/>
      <c r="G161" s="349"/>
      <c r="H161" s="213"/>
      <c r="I161" s="349"/>
      <c r="J161" s="349"/>
      <c r="K161" s="349"/>
      <c r="L161" s="349"/>
      <c r="M161" s="349"/>
    </row>
    <row r="162" spans="2:14" ht="20.100000000000001" customHeight="1">
      <c r="B162" s="347" t="s">
        <v>684</v>
      </c>
      <c r="C162" s="347"/>
      <c r="D162" s="347"/>
      <c r="E162" s="347"/>
      <c r="F162" s="347"/>
      <c r="G162" s="347"/>
      <c r="H162" s="347"/>
      <c r="I162" s="347"/>
      <c r="J162" s="347"/>
      <c r="K162" s="347"/>
      <c r="L162" s="347"/>
      <c r="M162" s="347"/>
    </row>
    <row r="163" spans="2:14" ht="20.100000000000001" customHeight="1">
      <c r="B163" s="347" t="s">
        <v>685</v>
      </c>
      <c r="C163" s="347"/>
      <c r="D163" s="347"/>
      <c r="E163" s="347"/>
      <c r="F163" s="347"/>
      <c r="G163" s="347"/>
      <c r="H163" s="347"/>
      <c r="I163" s="347"/>
      <c r="J163" s="347"/>
      <c r="K163" s="347"/>
      <c r="L163" s="347"/>
      <c r="M163" s="347"/>
    </row>
    <row r="164" spans="2:14" ht="20.100000000000001" customHeight="1">
      <c r="B164" s="1563" t="s">
        <v>745</v>
      </c>
      <c r="C164" s="1563"/>
      <c r="D164" s="1563"/>
      <c r="E164" s="1563"/>
      <c r="F164" s="1563"/>
      <c r="G164" s="1563"/>
      <c r="H164" s="1563"/>
      <c r="I164" s="1563"/>
      <c r="J164" s="1563"/>
      <c r="K164" s="1563"/>
      <c r="L164" s="1563"/>
      <c r="M164" s="1563"/>
      <c r="N164" s="1563"/>
    </row>
    <row r="165" spans="2:14" ht="20.100000000000001" customHeight="1">
      <c r="B165" s="1563"/>
      <c r="C165" s="1563"/>
      <c r="D165" s="1563"/>
      <c r="E165" s="1563"/>
      <c r="F165" s="1563"/>
      <c r="G165" s="1563"/>
      <c r="H165" s="1563"/>
      <c r="I165" s="1563"/>
      <c r="J165" s="1563"/>
      <c r="K165" s="1563"/>
      <c r="L165" s="1563"/>
      <c r="M165" s="1563"/>
      <c r="N165" s="1563"/>
    </row>
    <row r="166" spans="2:14" ht="24" customHeight="1">
      <c r="B166" s="347" t="s">
        <v>687</v>
      </c>
      <c r="C166" s="347"/>
      <c r="D166" s="347"/>
      <c r="E166" s="347"/>
      <c r="F166" s="347"/>
      <c r="G166" s="347"/>
      <c r="H166" s="347"/>
      <c r="I166" s="347"/>
      <c r="J166" s="347"/>
      <c r="K166" s="347"/>
      <c r="L166" s="347"/>
      <c r="M166" s="347"/>
    </row>
    <row r="167" spans="2:14" s="349" customFormat="1" ht="36.75" customHeight="1">
      <c r="B167" s="1560" t="s">
        <v>770</v>
      </c>
      <c r="C167" s="1576"/>
      <c r="D167" s="1576"/>
      <c r="E167" s="1576"/>
      <c r="F167" s="1576"/>
      <c r="G167" s="1576"/>
      <c r="H167" s="1576"/>
      <c r="I167" s="1576"/>
      <c r="J167" s="1576"/>
      <c r="K167" s="1576"/>
      <c r="L167" s="1576"/>
      <c r="M167" s="1576"/>
    </row>
    <row r="168" spans="2:14" ht="31.5" customHeight="1">
      <c r="B168" s="1578" t="s">
        <v>771</v>
      </c>
      <c r="C168" s="1578"/>
      <c r="D168" s="1578"/>
      <c r="E168" s="1578"/>
      <c r="F168" s="1578"/>
      <c r="G168" s="1578"/>
      <c r="H168" s="1578"/>
      <c r="I168" s="1578"/>
      <c r="J168" s="1578"/>
      <c r="K168" s="1578"/>
      <c r="L168" s="1578"/>
      <c r="M168" s="1578"/>
    </row>
    <row r="169" spans="2:14" ht="20.100000000000001" customHeight="1">
      <c r="B169" s="1560"/>
      <c r="C169" s="1560"/>
      <c r="D169" s="1560"/>
      <c r="E169" s="1560"/>
      <c r="F169" s="1560"/>
      <c r="G169" s="1560"/>
      <c r="H169" s="1560"/>
      <c r="I169" s="1560"/>
      <c r="J169" s="1560"/>
      <c r="K169" s="1560"/>
      <c r="L169" s="1560"/>
      <c r="M169" s="1560"/>
    </row>
    <row r="170" spans="2:14" ht="20.100000000000001" customHeight="1">
      <c r="B170" s="346" t="s">
        <v>625</v>
      </c>
      <c r="C170" s="344"/>
      <c r="D170" s="344"/>
      <c r="E170" s="344"/>
      <c r="F170" s="344"/>
      <c r="G170" s="344"/>
      <c r="H170" s="344"/>
      <c r="I170" s="344"/>
      <c r="J170" s="344"/>
      <c r="K170" s="344"/>
      <c r="L170" s="344"/>
      <c r="M170" s="344"/>
    </row>
    <row r="171" spans="2:14" ht="20.100000000000001" customHeight="1">
      <c r="B171" s="354" t="s">
        <v>20</v>
      </c>
      <c r="C171" s="1573" t="s">
        <v>772</v>
      </c>
      <c r="D171" s="1574"/>
      <c r="E171" s="1575"/>
      <c r="F171" s="344"/>
      <c r="G171" s="220"/>
      <c r="H171" s="220"/>
      <c r="I171" s="349"/>
      <c r="J171" s="344"/>
      <c r="K171" s="344"/>
      <c r="L171" s="344"/>
      <c r="M171" s="344"/>
    </row>
    <row r="172" spans="2:14" ht="20.100000000000001" customHeight="1">
      <c r="B172" s="354" t="s">
        <v>43</v>
      </c>
      <c r="C172" s="1573" t="s">
        <v>627</v>
      </c>
      <c r="D172" s="1574"/>
      <c r="E172" s="1575"/>
      <c r="F172" s="1562" t="s">
        <v>616</v>
      </c>
      <c r="G172" s="1562"/>
      <c r="H172" s="1562"/>
      <c r="I172" s="349"/>
      <c r="J172" s="344"/>
      <c r="K172" s="344"/>
      <c r="L172" s="344"/>
      <c r="M172" s="344"/>
    </row>
    <row r="173" spans="2:14" ht="20.100000000000001" customHeight="1">
      <c r="B173" s="354" t="s">
        <v>49</v>
      </c>
      <c r="C173" s="1573" t="s">
        <v>628</v>
      </c>
      <c r="D173" s="1574"/>
      <c r="E173" s="1575"/>
      <c r="F173" s="1577" t="s">
        <v>616</v>
      </c>
      <c r="G173" s="1562"/>
      <c r="H173" s="1562"/>
      <c r="I173" s="1576"/>
      <c r="J173" s="1576"/>
      <c r="K173" s="344"/>
      <c r="L173" s="344"/>
      <c r="M173" s="344"/>
    </row>
    <row r="174" spans="2:14" ht="20.100000000000001" customHeight="1">
      <c r="B174" s="354" t="s">
        <v>57</v>
      </c>
      <c r="C174" s="1573" t="s">
        <v>773</v>
      </c>
      <c r="D174" s="1574"/>
      <c r="E174" s="1575"/>
      <c r="F174" s="344"/>
      <c r="G174" s="220"/>
      <c r="H174" s="220"/>
      <c r="I174" s="349"/>
      <c r="J174" s="344"/>
      <c r="K174" s="344"/>
      <c r="L174" s="344"/>
      <c r="M174" s="344"/>
    </row>
    <row r="175" spans="2:14" ht="16.5" customHeight="1">
      <c r="B175" s="354" t="s">
        <v>630</v>
      </c>
      <c r="C175" s="1573" t="s">
        <v>631</v>
      </c>
      <c r="D175" s="1574"/>
      <c r="E175" s="1575"/>
      <c r="F175" s="1562" t="s">
        <v>632</v>
      </c>
      <c r="G175" s="1562"/>
      <c r="H175" s="1562"/>
      <c r="I175" s="349"/>
      <c r="J175" s="344"/>
      <c r="K175" s="344"/>
      <c r="L175" s="344"/>
      <c r="M175" s="344"/>
    </row>
    <row r="176" spans="2:14" ht="20.100000000000001" customHeight="1">
      <c r="B176" s="344"/>
      <c r="C176" s="344"/>
      <c r="D176" s="344"/>
      <c r="E176" s="344"/>
      <c r="F176" s="344"/>
      <c r="G176" s="220"/>
      <c r="H176" s="220"/>
      <c r="I176" s="349"/>
      <c r="J176" s="344"/>
      <c r="K176" s="344"/>
      <c r="L176" s="344"/>
      <c r="M176" s="344"/>
    </row>
    <row r="177" spans="2:14" s="349" customFormat="1" ht="30" customHeight="1">
      <c r="B177" s="212" t="s">
        <v>774</v>
      </c>
    </row>
    <row r="178" spans="2:14" s="349" customFormat="1" ht="20.100000000000001" customHeight="1">
      <c r="B178" s="276" t="s">
        <v>565</v>
      </c>
      <c r="C178" s="342">
        <v>10</v>
      </c>
      <c r="D178" s="342">
        <v>9</v>
      </c>
      <c r="E178" s="342">
        <v>8</v>
      </c>
      <c r="F178" s="342">
        <v>7</v>
      </c>
      <c r="G178" s="342">
        <v>6</v>
      </c>
      <c r="H178" s="342">
        <v>5</v>
      </c>
      <c r="I178" s="342">
        <v>4</v>
      </c>
      <c r="J178" s="342">
        <v>3</v>
      </c>
      <c r="K178" s="342">
        <v>2</v>
      </c>
      <c r="L178" s="342">
        <v>1</v>
      </c>
      <c r="M178" s="342">
        <v>0</v>
      </c>
    </row>
    <row r="179" spans="2:14" s="349" customFormat="1" ht="20.100000000000001" customHeight="1">
      <c r="B179" s="277" t="s">
        <v>593</v>
      </c>
      <c r="C179" s="355" t="s">
        <v>594</v>
      </c>
      <c r="D179" s="355" t="s">
        <v>595</v>
      </c>
      <c r="E179" s="355" t="s">
        <v>616</v>
      </c>
      <c r="F179" s="355"/>
      <c r="G179" s="355" t="s">
        <v>616</v>
      </c>
      <c r="H179" s="355" t="s">
        <v>616</v>
      </c>
      <c r="I179" s="355" t="s">
        <v>616</v>
      </c>
      <c r="J179" s="355"/>
      <c r="K179" s="355" t="s">
        <v>616</v>
      </c>
      <c r="L179" s="355"/>
      <c r="M179" s="355"/>
    </row>
    <row r="180" spans="2:14" s="349" customFormat="1" ht="15" customHeight="1">
      <c r="B180" s="277" t="s">
        <v>775</v>
      </c>
      <c r="C180" s="355" t="s">
        <v>776</v>
      </c>
      <c r="D180" s="355" t="s">
        <v>713</v>
      </c>
      <c r="E180" s="355" t="s">
        <v>777</v>
      </c>
      <c r="F180" s="355" t="s">
        <v>713</v>
      </c>
      <c r="G180" s="355" t="s">
        <v>778</v>
      </c>
      <c r="H180" s="355" t="s">
        <v>713</v>
      </c>
      <c r="I180" s="355" t="s">
        <v>761</v>
      </c>
      <c r="J180" s="355" t="s">
        <v>713</v>
      </c>
      <c r="K180" s="355" t="s">
        <v>713</v>
      </c>
      <c r="L180" s="355"/>
      <c r="M180" s="355" t="s">
        <v>600</v>
      </c>
    </row>
    <row r="181" spans="2:14" s="349" customFormat="1" ht="20.100000000000001" customHeight="1">
      <c r="B181" s="277" t="s">
        <v>779</v>
      </c>
      <c r="C181" s="355" t="s">
        <v>780</v>
      </c>
      <c r="D181" s="355" t="s">
        <v>713</v>
      </c>
      <c r="E181" s="355" t="s">
        <v>763</v>
      </c>
      <c r="F181" s="355" t="s">
        <v>713</v>
      </c>
      <c r="G181" s="355" t="s">
        <v>764</v>
      </c>
      <c r="H181" s="355" t="s">
        <v>713</v>
      </c>
      <c r="I181" s="355" t="s">
        <v>765</v>
      </c>
      <c r="J181" s="355" t="s">
        <v>713</v>
      </c>
      <c r="K181" s="355" t="s">
        <v>713</v>
      </c>
      <c r="L181" s="355"/>
      <c r="M181" s="355" t="s">
        <v>600</v>
      </c>
    </row>
    <row r="182" spans="2:14" s="349" customFormat="1" ht="33" customHeight="1">
      <c r="B182" s="348" t="s">
        <v>664</v>
      </c>
      <c r="C182" s="282" t="s">
        <v>665</v>
      </c>
      <c r="D182" s="278" t="s">
        <v>606</v>
      </c>
      <c r="E182" s="279" t="s">
        <v>607</v>
      </c>
      <c r="F182" s="279" t="s">
        <v>608</v>
      </c>
      <c r="G182" s="278" t="s">
        <v>609</v>
      </c>
      <c r="H182" s="278" t="s">
        <v>610</v>
      </c>
      <c r="I182" s="279" t="s">
        <v>666</v>
      </c>
      <c r="J182" s="279" t="s">
        <v>667</v>
      </c>
      <c r="K182" s="279" t="s">
        <v>616</v>
      </c>
      <c r="L182" s="277"/>
      <c r="M182" s="355" t="s">
        <v>600</v>
      </c>
    </row>
    <row r="183" spans="2:14" s="349" customFormat="1" ht="20.100000000000001" customHeight="1">
      <c r="B183" s="277" t="s">
        <v>781</v>
      </c>
      <c r="C183" s="283" t="s">
        <v>669</v>
      </c>
      <c r="D183" s="355"/>
      <c r="E183" s="283"/>
      <c r="F183" s="283" t="s">
        <v>670</v>
      </c>
      <c r="G183" s="283"/>
      <c r="H183" s="283"/>
      <c r="I183" s="283" t="s">
        <v>671</v>
      </c>
      <c r="J183" s="283"/>
      <c r="K183" s="283"/>
      <c r="L183" s="355"/>
      <c r="M183" s="355" t="s">
        <v>600</v>
      </c>
    </row>
    <row r="184" spans="2:14" s="349" customFormat="1" ht="20.100000000000001" customHeight="1">
      <c r="B184" s="277" t="s">
        <v>767</v>
      </c>
      <c r="C184" s="355" t="s">
        <v>782</v>
      </c>
      <c r="D184" s="355"/>
      <c r="E184" s="355" t="s">
        <v>676</v>
      </c>
      <c r="F184" s="355" t="s">
        <v>616</v>
      </c>
      <c r="G184" s="355" t="s">
        <v>677</v>
      </c>
      <c r="H184" s="355" t="s">
        <v>616</v>
      </c>
      <c r="I184" s="355" t="s">
        <v>678</v>
      </c>
      <c r="J184" s="355"/>
      <c r="K184" s="355" t="s">
        <v>679</v>
      </c>
      <c r="L184" s="355"/>
      <c r="M184" s="355" t="s">
        <v>600</v>
      </c>
    </row>
    <row r="185" spans="2:14" s="349" customFormat="1" ht="30" customHeight="1">
      <c r="B185" s="277" t="s">
        <v>783</v>
      </c>
      <c r="C185" s="285" t="s">
        <v>678</v>
      </c>
      <c r="D185" s="284" t="s">
        <v>616</v>
      </c>
      <c r="E185" s="355"/>
      <c r="F185" s="284" t="s">
        <v>682</v>
      </c>
      <c r="G185" s="355"/>
      <c r="H185" s="285" t="s">
        <v>679</v>
      </c>
      <c r="I185" s="355"/>
      <c r="J185" s="355"/>
      <c r="K185" s="284" t="s">
        <v>616</v>
      </c>
      <c r="L185" s="355"/>
      <c r="M185" s="355" t="s">
        <v>600</v>
      </c>
    </row>
    <row r="186" spans="2:14" s="349" customFormat="1" ht="20.100000000000001" customHeight="1">
      <c r="B186" s="345" t="s">
        <v>784</v>
      </c>
      <c r="C186" s="213"/>
      <c r="H186" s="213"/>
    </row>
    <row r="187" spans="2:14" s="349" customFormat="1" ht="15" customHeight="1">
      <c r="B187" s="347" t="s">
        <v>684</v>
      </c>
      <c r="C187" s="347"/>
      <c r="D187" s="347"/>
      <c r="E187" s="347"/>
      <c r="F187" s="347"/>
      <c r="G187" s="347"/>
      <c r="H187" s="347"/>
      <c r="I187" s="347"/>
      <c r="J187" s="347"/>
      <c r="K187" s="347"/>
      <c r="L187" s="347"/>
      <c r="M187" s="347"/>
    </row>
    <row r="188" spans="2:14" s="349" customFormat="1" ht="20.100000000000001" customHeight="1">
      <c r="B188" s="347" t="s">
        <v>685</v>
      </c>
      <c r="C188" s="347"/>
      <c r="D188" s="347"/>
      <c r="E188" s="347"/>
      <c r="F188" s="347"/>
      <c r="G188" s="347"/>
      <c r="H188" s="347"/>
      <c r="I188" s="347"/>
      <c r="J188" s="347"/>
      <c r="K188" s="347"/>
      <c r="L188" s="347"/>
      <c r="M188" s="347"/>
    </row>
    <row r="189" spans="2:14" s="349" customFormat="1" ht="20.100000000000001" customHeight="1">
      <c r="B189" s="1563" t="s">
        <v>745</v>
      </c>
      <c r="C189" s="1563"/>
      <c r="D189" s="1563"/>
      <c r="E189" s="1563"/>
      <c r="F189" s="1563"/>
      <c r="G189" s="1563"/>
      <c r="H189" s="1563"/>
      <c r="I189" s="1563"/>
      <c r="J189" s="1563"/>
      <c r="K189" s="1563"/>
      <c r="L189" s="1563"/>
      <c r="M189" s="1563"/>
      <c r="N189" s="1563"/>
    </row>
    <row r="190" spans="2:14" s="349" customFormat="1" ht="20.100000000000001" customHeight="1">
      <c r="B190" s="1563"/>
      <c r="C190" s="1563"/>
      <c r="D190" s="1563"/>
      <c r="E190" s="1563"/>
      <c r="F190" s="1563"/>
      <c r="G190" s="1563"/>
      <c r="H190" s="1563"/>
      <c r="I190" s="1563"/>
      <c r="J190" s="1563"/>
      <c r="K190" s="1563"/>
      <c r="L190" s="1563"/>
      <c r="M190" s="1563"/>
      <c r="N190" s="1563"/>
    </row>
    <row r="191" spans="2:14" s="349" customFormat="1" ht="20.100000000000001" customHeight="1">
      <c r="B191" s="347" t="s">
        <v>687</v>
      </c>
      <c r="C191" s="347"/>
      <c r="D191" s="347"/>
      <c r="E191" s="347"/>
      <c r="F191" s="347"/>
      <c r="G191" s="347"/>
      <c r="H191" s="347"/>
      <c r="I191" s="347"/>
      <c r="J191" s="347"/>
      <c r="K191" s="347"/>
      <c r="L191" s="347"/>
      <c r="M191" s="347"/>
    </row>
    <row r="192" spans="2:14" s="349" customFormat="1" ht="34.5" customHeight="1">
      <c r="B192" s="1560" t="s">
        <v>785</v>
      </c>
      <c r="C192" s="1576"/>
      <c r="D192" s="1576"/>
      <c r="E192" s="1576"/>
      <c r="F192" s="1576"/>
      <c r="G192" s="1576"/>
      <c r="H192" s="1576"/>
      <c r="I192" s="1576"/>
      <c r="J192" s="1576"/>
      <c r="K192" s="1576"/>
      <c r="L192" s="1576"/>
      <c r="M192" s="1576"/>
    </row>
    <row r="193" spans="2:13" s="349" customFormat="1" ht="60.75" customHeight="1">
      <c r="B193" s="1560" t="s">
        <v>786</v>
      </c>
      <c r="C193" s="1560"/>
      <c r="D193" s="1560"/>
      <c r="E193" s="1560"/>
      <c r="F193" s="1560"/>
      <c r="G193" s="1560"/>
      <c r="H193" s="1560"/>
      <c r="I193" s="1560"/>
      <c r="J193" s="1560"/>
      <c r="K193" s="1560"/>
      <c r="L193" s="1560"/>
      <c r="M193" s="1560"/>
    </row>
    <row r="194" spans="2:13" s="349" customFormat="1" ht="20.100000000000001" customHeight="1">
      <c r="B194" s="1560" t="s">
        <v>787</v>
      </c>
      <c r="C194" s="1576"/>
      <c r="D194" s="1576"/>
      <c r="E194" s="1576"/>
      <c r="F194" s="1576"/>
      <c r="G194" s="1576"/>
      <c r="H194" s="1576"/>
      <c r="I194" s="1576"/>
      <c r="J194" s="1576"/>
      <c r="K194" s="1576"/>
      <c r="L194" s="1576"/>
      <c r="M194" s="1576"/>
    </row>
    <row r="195" spans="2:13" s="349" customFormat="1" ht="15" customHeight="1">
      <c r="B195" s="347"/>
      <c r="C195" s="344"/>
      <c r="D195" s="344"/>
      <c r="E195" s="344"/>
      <c r="F195" s="344"/>
      <c r="G195" s="344"/>
      <c r="H195" s="344"/>
      <c r="I195" s="344"/>
      <c r="J195" s="344"/>
      <c r="K195" s="344"/>
      <c r="L195" s="344"/>
      <c r="M195" s="344"/>
    </row>
    <row r="196" spans="2:13" s="349" customFormat="1" ht="20.100000000000001" customHeight="1">
      <c r="B196" s="346" t="s">
        <v>625</v>
      </c>
      <c r="C196" s="344"/>
      <c r="D196" s="344"/>
      <c r="E196" s="344"/>
      <c r="F196" s="344"/>
      <c r="G196" s="344"/>
      <c r="H196" s="344"/>
      <c r="I196" s="344"/>
      <c r="J196" s="344"/>
      <c r="K196" s="344"/>
      <c r="L196" s="344"/>
      <c r="M196" s="344"/>
    </row>
    <row r="197" spans="2:13" s="349" customFormat="1" ht="20.100000000000001" customHeight="1">
      <c r="B197" s="354" t="s">
        <v>20</v>
      </c>
      <c r="C197" s="1573" t="s">
        <v>692</v>
      </c>
      <c r="D197" s="1574"/>
      <c r="E197" s="1575"/>
      <c r="F197" s="344"/>
      <c r="G197" s="220"/>
      <c r="H197" s="220"/>
      <c r="J197" s="344"/>
      <c r="K197" s="344"/>
      <c r="L197" s="344"/>
      <c r="M197" s="344"/>
    </row>
    <row r="198" spans="2:13" s="349" customFormat="1" ht="20.100000000000001" customHeight="1">
      <c r="B198" s="354" t="s">
        <v>43</v>
      </c>
      <c r="C198" s="1573" t="s">
        <v>721</v>
      </c>
      <c r="D198" s="1574"/>
      <c r="E198" s="1575"/>
      <c r="F198" s="1562" t="s">
        <v>616</v>
      </c>
      <c r="G198" s="1562"/>
      <c r="H198" s="1562"/>
      <c r="J198" s="344"/>
      <c r="K198" s="344"/>
      <c r="L198" s="344"/>
      <c r="M198" s="344"/>
    </row>
    <row r="199" spans="2:13" s="349" customFormat="1" ht="20.100000000000001" customHeight="1">
      <c r="B199" s="354" t="s">
        <v>49</v>
      </c>
      <c r="C199" s="1573" t="s">
        <v>788</v>
      </c>
      <c r="D199" s="1574"/>
      <c r="E199" s="1575"/>
      <c r="F199" s="1577" t="s">
        <v>789</v>
      </c>
      <c r="G199" s="1562"/>
      <c r="H199" s="1562"/>
      <c r="I199" s="1576"/>
      <c r="J199" s="1576"/>
      <c r="K199" s="344"/>
      <c r="L199" s="344"/>
      <c r="M199" s="344"/>
    </row>
    <row r="200" spans="2:13" s="349" customFormat="1" ht="20.100000000000001" customHeight="1">
      <c r="B200" s="354" t="s">
        <v>57</v>
      </c>
      <c r="C200" s="1573" t="s">
        <v>790</v>
      </c>
      <c r="D200" s="1574"/>
      <c r="E200" s="1575"/>
      <c r="F200" s="344"/>
      <c r="G200" s="220"/>
      <c r="H200" s="220"/>
      <c r="J200" s="344"/>
      <c r="K200" s="344"/>
      <c r="L200" s="344"/>
      <c r="M200" s="344"/>
    </row>
    <row r="201" spans="2:13" s="349" customFormat="1" ht="30" customHeight="1">
      <c r="B201" s="354" t="s">
        <v>630</v>
      </c>
      <c r="C201" s="1573" t="s">
        <v>631</v>
      </c>
      <c r="D201" s="1574"/>
      <c r="E201" s="1575"/>
      <c r="F201" s="1562" t="s">
        <v>632</v>
      </c>
      <c r="G201" s="1562"/>
      <c r="H201" s="1562"/>
      <c r="J201" s="344"/>
      <c r="K201" s="344"/>
      <c r="L201" s="344"/>
      <c r="M201" s="344"/>
    </row>
    <row r="202" spans="2:13" s="349" customFormat="1" ht="20.100000000000001" customHeight="1">
      <c r="B202" s="211"/>
      <c r="C202" s="211"/>
      <c r="D202" s="211"/>
      <c r="E202" s="211"/>
      <c r="F202" s="211"/>
      <c r="G202" s="211"/>
      <c r="H202" s="211"/>
      <c r="I202" s="211"/>
      <c r="J202" s="211"/>
      <c r="K202" s="211"/>
      <c r="L202" s="211"/>
      <c r="M202" s="211"/>
    </row>
    <row r="203" spans="2:13" s="349" customFormat="1" ht="20.100000000000001" customHeight="1">
      <c r="B203" s="212" t="s">
        <v>791</v>
      </c>
    </row>
    <row r="204" spans="2:13" s="349" customFormat="1" ht="15" customHeight="1">
      <c r="B204" s="276" t="s">
        <v>565</v>
      </c>
      <c r="C204" s="342">
        <v>10</v>
      </c>
      <c r="D204" s="342">
        <v>9</v>
      </c>
      <c r="E204" s="342">
        <v>8</v>
      </c>
      <c r="F204" s="342">
        <v>7</v>
      </c>
      <c r="G204" s="342">
        <v>6</v>
      </c>
      <c r="H204" s="342">
        <v>5</v>
      </c>
      <c r="I204" s="342">
        <v>4</v>
      </c>
      <c r="J204" s="342">
        <v>3</v>
      </c>
      <c r="K204" s="342">
        <v>2</v>
      </c>
      <c r="L204" s="342">
        <v>1</v>
      </c>
      <c r="M204" s="342">
        <v>0</v>
      </c>
    </row>
    <row r="205" spans="2:13" s="349" customFormat="1" ht="20.100000000000001" customHeight="1">
      <c r="B205" s="277" t="s">
        <v>593</v>
      </c>
      <c r="C205" s="355" t="s">
        <v>594</v>
      </c>
      <c r="D205" s="355" t="s">
        <v>595</v>
      </c>
      <c r="E205" s="355" t="s">
        <v>616</v>
      </c>
      <c r="F205" s="355"/>
      <c r="G205" s="355" t="s">
        <v>616</v>
      </c>
      <c r="H205" s="355" t="s">
        <v>616</v>
      </c>
      <c r="I205" s="355" t="s">
        <v>616</v>
      </c>
      <c r="J205" s="355"/>
      <c r="K205" s="355" t="s">
        <v>616</v>
      </c>
      <c r="L205" s="355"/>
      <c r="M205" s="355"/>
    </row>
    <row r="206" spans="2:13" s="349" customFormat="1" ht="28.5" customHeight="1">
      <c r="B206" s="348" t="s">
        <v>792</v>
      </c>
      <c r="C206" s="282" t="s">
        <v>709</v>
      </c>
      <c r="D206" s="278" t="s">
        <v>606</v>
      </c>
      <c r="E206" s="279" t="s">
        <v>607</v>
      </c>
      <c r="F206" s="279" t="s">
        <v>608</v>
      </c>
      <c r="G206" s="278" t="s">
        <v>609</v>
      </c>
      <c r="H206" s="278" t="s">
        <v>610</v>
      </c>
      <c r="I206" s="279" t="s">
        <v>611</v>
      </c>
      <c r="J206" s="279" t="s">
        <v>612</v>
      </c>
      <c r="K206" s="279" t="s">
        <v>616</v>
      </c>
      <c r="L206" s="277"/>
      <c r="M206" s="355" t="s">
        <v>600</v>
      </c>
    </row>
    <row r="207" spans="2:13" s="349" customFormat="1" ht="20.100000000000001" customHeight="1">
      <c r="B207" s="277" t="s">
        <v>793</v>
      </c>
      <c r="C207" s="355" t="s">
        <v>726</v>
      </c>
      <c r="D207" s="355"/>
      <c r="E207" s="355"/>
      <c r="F207" s="286"/>
      <c r="G207" s="355"/>
      <c r="H207" s="355"/>
      <c r="I207" s="355"/>
      <c r="J207" s="286"/>
      <c r="K207" s="355"/>
      <c r="L207" s="355"/>
      <c r="M207" s="355" t="s">
        <v>600</v>
      </c>
    </row>
    <row r="208" spans="2:13" s="349" customFormat="1" ht="20.100000000000001" customHeight="1">
      <c r="B208" s="277" t="s">
        <v>794</v>
      </c>
      <c r="C208" s="355" t="s">
        <v>618</v>
      </c>
      <c r="D208" s="355"/>
      <c r="E208" s="355"/>
      <c r="F208" s="286"/>
      <c r="G208" s="355"/>
      <c r="H208" s="355"/>
      <c r="I208" s="355"/>
      <c r="J208" s="286"/>
      <c r="K208" s="355"/>
      <c r="L208" s="355"/>
      <c r="M208" s="355" t="s">
        <v>600</v>
      </c>
    </row>
    <row r="209" spans="2:13" s="349" customFormat="1" ht="41.25" customHeight="1">
      <c r="B209" s="292" t="s">
        <v>1012</v>
      </c>
      <c r="C209" s="355" t="s">
        <v>795</v>
      </c>
      <c r="D209" s="355"/>
      <c r="E209" s="355"/>
      <c r="F209" s="355" t="s">
        <v>796</v>
      </c>
      <c r="G209" s="211"/>
      <c r="H209" s="355"/>
      <c r="I209" s="355" t="s">
        <v>797</v>
      </c>
      <c r="J209" s="355"/>
      <c r="K209" s="355"/>
      <c r="L209" s="355"/>
      <c r="M209" s="355" t="s">
        <v>600</v>
      </c>
    </row>
    <row r="210" spans="2:13" s="349" customFormat="1" ht="20.100000000000001" customHeight="1">
      <c r="B210" s="221"/>
      <c r="C210" s="222"/>
      <c r="D210" s="223"/>
      <c r="E210" s="223"/>
      <c r="F210" s="223"/>
      <c r="G210" s="222"/>
      <c r="H210" s="223"/>
      <c r="I210" s="223"/>
      <c r="J210" s="223"/>
      <c r="K210" s="223"/>
      <c r="L210" s="223"/>
      <c r="M210" s="223"/>
    </row>
    <row r="211" spans="2:13" s="349" customFormat="1" ht="15" customHeight="1">
      <c r="B211" s="347" t="s">
        <v>715</v>
      </c>
      <c r="C211" s="347"/>
      <c r="D211" s="347"/>
      <c r="E211" s="347"/>
      <c r="F211" s="347"/>
      <c r="G211" s="347"/>
      <c r="H211" s="347"/>
      <c r="I211" s="347"/>
      <c r="J211" s="347"/>
      <c r="K211" s="347"/>
      <c r="L211" s="347"/>
      <c r="M211" s="347"/>
    </row>
    <row r="212" spans="2:13" s="349" customFormat="1" ht="20.100000000000001" customHeight="1">
      <c r="B212" s="349" t="s">
        <v>798</v>
      </c>
      <c r="C212" s="224"/>
      <c r="G212" s="224"/>
    </row>
    <row r="213" spans="2:13" s="349" customFormat="1" ht="19.5" customHeight="1">
      <c r="B213" s="1563" t="s">
        <v>799</v>
      </c>
      <c r="C213" s="1563"/>
      <c r="D213" s="1563"/>
      <c r="E213" s="1563"/>
      <c r="F213" s="1563"/>
      <c r="G213" s="1563"/>
      <c r="H213" s="1563"/>
      <c r="I213" s="1563"/>
      <c r="J213" s="1563"/>
      <c r="K213" s="1563"/>
      <c r="L213" s="1563"/>
      <c r="M213" s="1563"/>
    </row>
    <row r="214" spans="2:13" s="349" customFormat="1" ht="20.100000000000001" customHeight="1">
      <c r="B214" s="347" t="s">
        <v>623</v>
      </c>
      <c r="C214" s="347"/>
      <c r="G214" s="224"/>
    </row>
    <row r="215" spans="2:13" s="349" customFormat="1" ht="20.100000000000001" customHeight="1">
      <c r="B215" s="349" t="s">
        <v>800</v>
      </c>
      <c r="C215" s="224"/>
      <c r="G215" s="224"/>
    </row>
    <row r="216" spans="2:13" s="349" customFormat="1" ht="20.100000000000001" customHeight="1">
      <c r="B216" s="349" t="s">
        <v>801</v>
      </c>
      <c r="C216" s="224"/>
      <c r="G216" s="224"/>
    </row>
    <row r="217" spans="2:13" s="349" customFormat="1" ht="20.100000000000001" customHeight="1">
      <c r="B217" s="347"/>
      <c r="C217" s="347"/>
      <c r="D217" s="347"/>
      <c r="E217" s="347"/>
      <c r="F217" s="347"/>
      <c r="G217" s="347"/>
      <c r="H217" s="347"/>
      <c r="I217" s="347"/>
      <c r="J217" s="347"/>
      <c r="K217" s="347"/>
      <c r="L217" s="347"/>
      <c r="M217" s="347"/>
    </row>
    <row r="218" spans="2:13" ht="19.5" customHeight="1">
      <c r="B218" s="346" t="s">
        <v>625</v>
      </c>
      <c r="C218" s="349"/>
      <c r="D218" s="349"/>
      <c r="E218" s="349"/>
      <c r="F218" s="349"/>
      <c r="G218" s="349"/>
      <c r="H218" s="349"/>
      <c r="I218" s="349"/>
      <c r="J218" s="349"/>
      <c r="K218" s="349"/>
      <c r="L218" s="349"/>
      <c r="M218" s="349"/>
    </row>
    <row r="219" spans="2:13" ht="19.5" customHeight="1">
      <c r="B219" s="354" t="s">
        <v>20</v>
      </c>
      <c r="C219" s="1573" t="s">
        <v>802</v>
      </c>
      <c r="D219" s="1574"/>
      <c r="E219" s="1575"/>
      <c r="F219" s="344"/>
      <c r="G219" s="220"/>
      <c r="H219" s="220"/>
      <c r="I219" s="349"/>
      <c r="J219" s="349"/>
      <c r="K219" s="349"/>
      <c r="L219" s="349"/>
      <c r="M219" s="349"/>
    </row>
    <row r="220" spans="2:13" ht="19.5" customHeight="1">
      <c r="B220" s="354" t="s">
        <v>57</v>
      </c>
      <c r="C220" s="1573" t="s">
        <v>803</v>
      </c>
      <c r="D220" s="1574"/>
      <c r="E220" s="1575"/>
      <c r="F220" s="1577" t="s">
        <v>616</v>
      </c>
      <c r="G220" s="1562"/>
      <c r="H220" s="1562"/>
      <c r="I220" s="349"/>
      <c r="J220" s="349"/>
      <c r="K220" s="349"/>
      <c r="L220" s="349"/>
      <c r="M220" s="349"/>
    </row>
    <row r="221" spans="2:13" ht="19.5" customHeight="1">
      <c r="B221" s="354" t="s">
        <v>630</v>
      </c>
      <c r="C221" s="1573" t="s">
        <v>804</v>
      </c>
      <c r="D221" s="1574"/>
      <c r="E221" s="1575"/>
      <c r="F221" s="1562" t="s">
        <v>632</v>
      </c>
      <c r="G221" s="1562"/>
      <c r="H221" s="1562"/>
      <c r="I221" s="349"/>
      <c r="J221" s="349"/>
      <c r="K221" s="349"/>
      <c r="L221" s="349"/>
      <c r="M221" s="349"/>
    </row>
    <row r="223" spans="2:13" ht="20.25" customHeight="1">
      <c r="B223" s="212" t="s">
        <v>805</v>
      </c>
    </row>
    <row r="224" spans="2:13" ht="20.25" customHeight="1">
      <c r="B224" s="276" t="s">
        <v>565</v>
      </c>
      <c r="C224" s="293">
        <v>10</v>
      </c>
      <c r="D224" s="293">
        <v>9</v>
      </c>
      <c r="E224" s="293">
        <v>8</v>
      </c>
      <c r="F224" s="293">
        <v>7</v>
      </c>
      <c r="G224" s="293">
        <v>6</v>
      </c>
      <c r="H224" s="293">
        <v>5</v>
      </c>
      <c r="I224" s="293">
        <v>4</v>
      </c>
      <c r="J224" s="293">
        <v>3</v>
      </c>
      <c r="K224" s="293">
        <v>2</v>
      </c>
      <c r="L224" s="293">
        <v>1</v>
      </c>
      <c r="M224" s="293">
        <v>0</v>
      </c>
    </row>
    <row r="225" spans="2:13" ht="20.25" customHeight="1">
      <c r="B225" s="287" t="s">
        <v>593</v>
      </c>
      <c r="C225" s="293" t="s">
        <v>594</v>
      </c>
      <c r="D225" s="293" t="s">
        <v>595</v>
      </c>
      <c r="E225" s="293" t="s">
        <v>616</v>
      </c>
      <c r="F225" s="293"/>
      <c r="G225" s="293"/>
      <c r="H225" s="293"/>
      <c r="I225" s="293"/>
      <c r="J225" s="293"/>
      <c r="K225" s="293"/>
      <c r="L225" s="293"/>
      <c r="M225" s="293"/>
    </row>
    <row r="226" spans="2:13" ht="20.25" customHeight="1">
      <c r="B226" s="348" t="s">
        <v>806</v>
      </c>
      <c r="C226" s="343" t="s">
        <v>763</v>
      </c>
      <c r="E226" s="355" t="s">
        <v>807</v>
      </c>
      <c r="F226" s="355" t="s">
        <v>616</v>
      </c>
      <c r="G226" s="355" t="s">
        <v>808</v>
      </c>
      <c r="H226" s="355" t="s">
        <v>616</v>
      </c>
      <c r="I226" s="355"/>
      <c r="J226" s="355"/>
      <c r="K226" s="355"/>
      <c r="L226" s="355"/>
      <c r="M226" s="355" t="s">
        <v>600</v>
      </c>
    </row>
    <row r="227" spans="2:13" ht="20.25" customHeight="1">
      <c r="B227" s="294" t="s">
        <v>809</v>
      </c>
      <c r="C227" s="355" t="s">
        <v>764</v>
      </c>
      <c r="D227" s="355"/>
      <c r="E227" s="355" t="s">
        <v>810</v>
      </c>
      <c r="F227" s="355"/>
      <c r="G227" s="355" t="s">
        <v>811</v>
      </c>
      <c r="H227" s="355" t="s">
        <v>616</v>
      </c>
      <c r="I227" s="355" t="s">
        <v>812</v>
      </c>
      <c r="J227" s="355"/>
      <c r="K227" s="355" t="s">
        <v>813</v>
      </c>
      <c r="L227" s="295" t="s">
        <v>616</v>
      </c>
      <c r="M227" s="355" t="s">
        <v>600</v>
      </c>
    </row>
    <row r="228" spans="2:13" ht="20.25" customHeight="1">
      <c r="B228" s="348" t="s">
        <v>604</v>
      </c>
      <c r="C228" s="282" t="s">
        <v>709</v>
      </c>
      <c r="D228" s="278" t="s">
        <v>814</v>
      </c>
      <c r="E228" s="279" t="s">
        <v>815</v>
      </c>
      <c r="F228" s="279" t="s">
        <v>581</v>
      </c>
      <c r="G228" s="278" t="s">
        <v>816</v>
      </c>
      <c r="H228" s="278" t="s">
        <v>817</v>
      </c>
      <c r="I228" s="279" t="s">
        <v>818</v>
      </c>
      <c r="J228" s="279" t="s">
        <v>819</v>
      </c>
      <c r="K228" s="279" t="s">
        <v>616</v>
      </c>
      <c r="L228" s="277"/>
      <c r="M228" s="355" t="s">
        <v>600</v>
      </c>
    </row>
    <row r="229" spans="2:13" ht="20.25" customHeight="1">
      <c r="B229" s="348" t="s">
        <v>820</v>
      </c>
      <c r="C229" s="285" t="s">
        <v>821</v>
      </c>
      <c r="D229" s="283"/>
      <c r="E229" s="290"/>
      <c r="F229" s="290" t="s">
        <v>822</v>
      </c>
      <c r="G229" s="283"/>
      <c r="H229" s="283"/>
      <c r="I229" s="290" t="s">
        <v>823</v>
      </c>
      <c r="J229" s="290"/>
      <c r="K229" s="290"/>
      <c r="L229" s="277"/>
      <c r="M229" s="355" t="s">
        <v>600</v>
      </c>
    </row>
    <row r="230" spans="2:13" ht="20.25" customHeight="1">
      <c r="B230" s="277" t="s">
        <v>824</v>
      </c>
      <c r="C230" s="285" t="s">
        <v>825</v>
      </c>
      <c r="D230" s="283"/>
      <c r="E230" s="290"/>
      <c r="F230" s="290"/>
      <c r="G230" s="283"/>
      <c r="H230" s="290" t="s">
        <v>582</v>
      </c>
      <c r="I230" s="290"/>
      <c r="J230" s="290"/>
      <c r="K230" s="290"/>
      <c r="L230" s="277"/>
      <c r="M230" s="355" t="s">
        <v>600</v>
      </c>
    </row>
    <row r="231" spans="2:13" ht="20.25" customHeight="1">
      <c r="B231" s="277" t="s">
        <v>826</v>
      </c>
      <c r="C231" s="285" t="s">
        <v>822</v>
      </c>
      <c r="D231" s="283"/>
      <c r="E231" s="285" t="s">
        <v>827</v>
      </c>
      <c r="F231" s="290"/>
      <c r="G231" s="285" t="s">
        <v>828</v>
      </c>
      <c r="H231" s="290"/>
      <c r="I231" s="285" t="s">
        <v>825</v>
      </c>
      <c r="J231" s="290"/>
      <c r="K231" s="285" t="s">
        <v>582</v>
      </c>
      <c r="L231" s="277"/>
      <c r="M231" s="355" t="s">
        <v>600</v>
      </c>
    </row>
    <row r="232" spans="2:13" ht="20.25" customHeight="1">
      <c r="B232" s="349"/>
      <c r="C232" s="226"/>
      <c r="D232" s="227"/>
      <c r="E232" s="228"/>
      <c r="F232" s="228"/>
      <c r="G232" s="227"/>
      <c r="H232" s="227"/>
      <c r="I232" s="228"/>
      <c r="J232" s="228"/>
      <c r="K232" s="228"/>
      <c r="L232" s="345"/>
      <c r="M232" s="213"/>
    </row>
    <row r="233" spans="2:13" ht="20.25" customHeight="1">
      <c r="B233" s="347" t="s">
        <v>715</v>
      </c>
      <c r="C233" s="226"/>
      <c r="D233" s="227"/>
      <c r="E233" s="228"/>
      <c r="F233" s="228"/>
      <c r="G233" s="227"/>
      <c r="H233" s="227"/>
      <c r="I233" s="228"/>
      <c r="J233" s="228"/>
      <c r="K233" s="228"/>
      <c r="L233" s="345"/>
      <c r="M233" s="213"/>
    </row>
    <row r="234" spans="2:13" ht="20.25" customHeight="1">
      <c r="B234" s="349" t="s">
        <v>716</v>
      </c>
      <c r="C234" s="226"/>
      <c r="D234" s="227"/>
      <c r="E234" s="228"/>
      <c r="F234" s="228"/>
      <c r="G234" s="227"/>
      <c r="H234" s="227"/>
      <c r="I234" s="228"/>
      <c r="J234" s="228"/>
      <c r="K234" s="228"/>
      <c r="L234" s="345"/>
      <c r="M234" s="213"/>
    </row>
    <row r="235" spans="2:13" ht="20.25" customHeight="1">
      <c r="B235" s="1563" t="s">
        <v>717</v>
      </c>
      <c r="C235" s="1563"/>
      <c r="D235" s="1563"/>
      <c r="E235" s="1563"/>
      <c r="F235" s="1563"/>
      <c r="G235" s="1563"/>
      <c r="H235" s="1563"/>
      <c r="I235" s="1563"/>
      <c r="J235" s="1563"/>
      <c r="K235" s="1563"/>
      <c r="L235" s="1563"/>
      <c r="M235" s="1563"/>
    </row>
    <row r="236" spans="2:13" ht="20.25" customHeight="1">
      <c r="B236" s="1563"/>
      <c r="C236" s="1563"/>
      <c r="D236" s="1563"/>
      <c r="E236" s="1563"/>
      <c r="F236" s="1563"/>
      <c r="G236" s="1563"/>
      <c r="H236" s="1563"/>
      <c r="I236" s="1563"/>
      <c r="J236" s="1563"/>
      <c r="K236" s="1563"/>
      <c r="L236" s="1563"/>
      <c r="M236" s="1563"/>
    </row>
    <row r="237" spans="2:13" ht="20.25" customHeight="1">
      <c r="B237" s="347" t="s">
        <v>623</v>
      </c>
      <c r="C237" s="226"/>
      <c r="D237" s="227"/>
      <c r="E237" s="228"/>
      <c r="F237" s="228"/>
      <c r="G237" s="227"/>
      <c r="H237" s="227"/>
      <c r="I237" s="228"/>
      <c r="J237" s="228"/>
      <c r="K237" s="228"/>
      <c r="L237" s="345"/>
      <c r="M237" s="213"/>
    </row>
    <row r="238" spans="2:13" ht="40.5" customHeight="1">
      <c r="B238" s="1560" t="s">
        <v>829</v>
      </c>
      <c r="C238" s="1576"/>
      <c r="D238" s="1576"/>
      <c r="E238" s="1576"/>
      <c r="F238" s="1576"/>
      <c r="G238" s="1576"/>
      <c r="H238" s="1576"/>
      <c r="I238" s="1576"/>
      <c r="J238" s="1576"/>
      <c r="K238" s="1576"/>
      <c r="L238" s="1576"/>
      <c r="M238" s="1576"/>
    </row>
    <row r="239" spans="2:13" ht="31.5" customHeight="1">
      <c r="B239" s="1560" t="s">
        <v>830</v>
      </c>
      <c r="C239" s="1576"/>
      <c r="D239" s="1576"/>
      <c r="E239" s="1576"/>
      <c r="F239" s="1576"/>
      <c r="G239" s="1576"/>
      <c r="H239" s="1576"/>
      <c r="I239" s="1576"/>
      <c r="J239" s="1576"/>
      <c r="K239" s="1576"/>
      <c r="L239" s="1576"/>
      <c r="M239" s="1576"/>
    </row>
    <row r="240" spans="2:13">
      <c r="B240" s="349"/>
      <c r="C240" s="226"/>
      <c r="D240" s="227"/>
      <c r="E240" s="228"/>
      <c r="F240" s="228"/>
      <c r="G240" s="227"/>
      <c r="H240" s="227"/>
      <c r="I240" s="228"/>
      <c r="J240" s="228"/>
      <c r="K240" s="228"/>
      <c r="L240" s="345"/>
      <c r="M240" s="213"/>
    </row>
    <row r="241" spans="2:13" ht="19.5" customHeight="1">
      <c r="B241" s="346" t="s">
        <v>625</v>
      </c>
    </row>
    <row r="242" spans="2:13" ht="19.5" customHeight="1">
      <c r="B242" s="296" t="s">
        <v>20</v>
      </c>
      <c r="C242" s="1579" t="s">
        <v>692</v>
      </c>
      <c r="D242" s="1580"/>
      <c r="E242" s="1581"/>
    </row>
    <row r="243" spans="2:13" ht="19.5" customHeight="1">
      <c r="B243" s="296" t="s">
        <v>43</v>
      </c>
      <c r="C243" s="1579" t="s">
        <v>721</v>
      </c>
      <c r="D243" s="1580"/>
      <c r="E243" s="1581"/>
    </row>
    <row r="244" spans="2:13" ht="19.5" customHeight="1">
      <c r="B244" s="296" t="s">
        <v>49</v>
      </c>
      <c r="C244" s="1579" t="s">
        <v>788</v>
      </c>
      <c r="D244" s="1580"/>
      <c r="E244" s="1581"/>
      <c r="F244" s="211" t="s">
        <v>789</v>
      </c>
    </row>
    <row r="245" spans="2:13" ht="19.5" customHeight="1">
      <c r="B245" s="296" t="s">
        <v>57</v>
      </c>
      <c r="C245" s="1579" t="s">
        <v>723</v>
      </c>
      <c r="D245" s="1580"/>
      <c r="E245" s="1581"/>
    </row>
    <row r="246" spans="2:13" ht="19.5" customHeight="1">
      <c r="B246" s="354" t="s">
        <v>652</v>
      </c>
      <c r="C246" s="1582" t="s">
        <v>631</v>
      </c>
      <c r="D246" s="1583"/>
      <c r="E246" s="1583"/>
      <c r="F246" s="1562" t="s">
        <v>831</v>
      </c>
      <c r="G246" s="1562"/>
      <c r="H246" s="1562"/>
    </row>
    <row r="247" spans="2:13">
      <c r="B247" s="344"/>
      <c r="C247" s="347"/>
      <c r="D247" s="229"/>
      <c r="E247" s="229"/>
    </row>
    <row r="248" spans="2:13" ht="19.5" customHeight="1">
      <c r="B248" s="212" t="s">
        <v>832</v>
      </c>
    </row>
    <row r="249" spans="2:13" ht="19.5" customHeight="1">
      <c r="B249" s="276" t="s">
        <v>565</v>
      </c>
      <c r="C249" s="293">
        <v>10</v>
      </c>
      <c r="D249" s="293">
        <v>9</v>
      </c>
      <c r="E249" s="293">
        <v>8</v>
      </c>
      <c r="F249" s="293">
        <v>7</v>
      </c>
      <c r="G249" s="293">
        <v>6</v>
      </c>
      <c r="H249" s="293">
        <v>5</v>
      </c>
      <c r="I249" s="293">
        <v>4</v>
      </c>
      <c r="J249" s="293">
        <v>3</v>
      </c>
      <c r="K249" s="293">
        <v>2</v>
      </c>
      <c r="L249" s="293">
        <v>1</v>
      </c>
      <c r="M249" s="293">
        <v>0</v>
      </c>
    </row>
    <row r="250" spans="2:13" ht="19.5" customHeight="1">
      <c r="B250" s="287" t="s">
        <v>593</v>
      </c>
      <c r="C250" s="293" t="s">
        <v>594</v>
      </c>
      <c r="D250" s="293" t="s">
        <v>595</v>
      </c>
      <c r="E250" s="293" t="s">
        <v>616</v>
      </c>
      <c r="F250" s="293"/>
      <c r="G250" s="293"/>
      <c r="H250" s="293"/>
      <c r="I250" s="293"/>
      <c r="J250" s="293"/>
      <c r="K250" s="293"/>
      <c r="L250" s="293"/>
      <c r="M250" s="293"/>
    </row>
    <row r="251" spans="2:13" ht="19.5" customHeight="1">
      <c r="B251" s="348" t="s">
        <v>806</v>
      </c>
      <c r="C251" s="343" t="s">
        <v>603</v>
      </c>
      <c r="D251" s="287"/>
      <c r="E251" s="355"/>
      <c r="F251" s="355" t="s">
        <v>616</v>
      </c>
      <c r="G251" s="355"/>
      <c r="H251" s="355" t="s">
        <v>616</v>
      </c>
      <c r="I251" s="355"/>
      <c r="J251" s="355"/>
      <c r="K251" s="355"/>
      <c r="L251" s="355"/>
      <c r="M251" s="355" t="s">
        <v>600</v>
      </c>
    </row>
    <row r="252" spans="2:13" ht="19.5" customHeight="1">
      <c r="B252" s="348" t="s">
        <v>833</v>
      </c>
      <c r="C252" s="343" t="s">
        <v>834</v>
      </c>
      <c r="E252" s="355"/>
      <c r="F252" s="355"/>
      <c r="G252" s="355"/>
      <c r="H252" s="355"/>
      <c r="I252" s="355"/>
      <c r="J252" s="355"/>
      <c r="K252" s="355"/>
      <c r="L252" s="355"/>
      <c r="M252" s="355" t="s">
        <v>600</v>
      </c>
    </row>
    <row r="253" spans="2:13" ht="19.5" customHeight="1">
      <c r="B253" s="348" t="s">
        <v>604</v>
      </c>
      <c r="C253" s="282" t="s">
        <v>709</v>
      </c>
      <c r="D253" s="278" t="s">
        <v>814</v>
      </c>
      <c r="E253" s="279" t="s">
        <v>815</v>
      </c>
      <c r="F253" s="279" t="s">
        <v>581</v>
      </c>
      <c r="G253" s="278" t="s">
        <v>816</v>
      </c>
      <c r="H253" s="278" t="s">
        <v>817</v>
      </c>
      <c r="I253" s="279" t="s">
        <v>818</v>
      </c>
      <c r="J253" s="279" t="s">
        <v>819</v>
      </c>
      <c r="K253" s="279" t="s">
        <v>616</v>
      </c>
      <c r="L253" s="277"/>
      <c r="M253" s="355" t="s">
        <v>600</v>
      </c>
    </row>
    <row r="254" spans="2:13" ht="19.5" customHeight="1">
      <c r="B254" s="348" t="s">
        <v>820</v>
      </c>
      <c r="C254" s="285" t="s">
        <v>821</v>
      </c>
      <c r="D254" s="283"/>
      <c r="E254" s="290"/>
      <c r="F254" s="290" t="s">
        <v>835</v>
      </c>
      <c r="G254" s="283"/>
      <c r="H254" s="283"/>
      <c r="I254" s="290" t="s">
        <v>836</v>
      </c>
      <c r="J254" s="290"/>
      <c r="K254" s="290"/>
      <c r="L254" s="277"/>
      <c r="M254" s="355" t="s">
        <v>600</v>
      </c>
    </row>
    <row r="255" spans="2:13" ht="19.5" customHeight="1">
      <c r="B255" s="277" t="s">
        <v>824</v>
      </c>
      <c r="C255" s="285" t="s">
        <v>825</v>
      </c>
      <c r="D255" s="283"/>
      <c r="E255" s="290"/>
      <c r="F255" s="290"/>
      <c r="G255" s="283"/>
      <c r="H255" s="290" t="s">
        <v>582</v>
      </c>
      <c r="I255" s="290"/>
      <c r="J255" s="290"/>
      <c r="K255" s="290"/>
      <c r="L255" s="277"/>
      <c r="M255" s="355" t="s">
        <v>600</v>
      </c>
    </row>
    <row r="256" spans="2:13" ht="19.5" customHeight="1">
      <c r="B256" s="349"/>
      <c r="C256" s="226"/>
      <c r="D256" s="227"/>
      <c r="E256" s="228"/>
      <c r="F256" s="228"/>
      <c r="G256" s="227"/>
      <c r="H256" s="227"/>
      <c r="I256" s="228"/>
      <c r="J256" s="228"/>
      <c r="K256" s="228"/>
      <c r="L256" s="345"/>
      <c r="M256" s="213"/>
    </row>
    <row r="257" spans="2:14" ht="19.5" customHeight="1">
      <c r="B257" s="347" t="s">
        <v>715</v>
      </c>
      <c r="C257" s="226"/>
      <c r="D257" s="227"/>
      <c r="E257" s="228"/>
      <c r="F257" s="228"/>
      <c r="G257" s="227"/>
      <c r="H257" s="227"/>
      <c r="I257" s="228"/>
      <c r="J257" s="228"/>
      <c r="K257" s="228"/>
      <c r="L257" s="345"/>
      <c r="M257" s="213"/>
    </row>
    <row r="258" spans="2:14" ht="19.5" customHeight="1">
      <c r="B258" s="349" t="s">
        <v>716</v>
      </c>
      <c r="C258" s="226"/>
      <c r="D258" s="227"/>
      <c r="E258" s="228"/>
      <c r="F258" s="228"/>
      <c r="G258" s="227"/>
      <c r="H258" s="227"/>
      <c r="I258" s="228"/>
      <c r="J258" s="228"/>
      <c r="K258" s="228"/>
      <c r="L258" s="345"/>
      <c r="M258" s="213"/>
    </row>
    <row r="259" spans="2:14" ht="19.5" customHeight="1">
      <c r="B259" s="1563" t="s">
        <v>717</v>
      </c>
      <c r="C259" s="1563"/>
      <c r="D259" s="1563"/>
      <c r="E259" s="1563"/>
      <c r="F259" s="1563"/>
      <c r="G259" s="1563"/>
      <c r="H259" s="1563"/>
      <c r="I259" s="1563"/>
      <c r="J259" s="1563"/>
      <c r="K259" s="1563"/>
      <c r="L259" s="1563"/>
      <c r="M259" s="1563"/>
      <c r="N259" s="1563"/>
    </row>
    <row r="260" spans="2:14" ht="19.5" customHeight="1">
      <c r="B260" s="1563"/>
      <c r="C260" s="1563"/>
      <c r="D260" s="1563"/>
      <c r="E260" s="1563"/>
      <c r="F260" s="1563"/>
      <c r="G260" s="1563"/>
      <c r="H260" s="1563"/>
      <c r="I260" s="1563"/>
      <c r="J260" s="1563"/>
      <c r="K260" s="1563"/>
      <c r="L260" s="1563"/>
      <c r="M260" s="1563"/>
      <c r="N260" s="1563"/>
    </row>
    <row r="261" spans="2:14" ht="19.5" customHeight="1">
      <c r="B261" s="347" t="s">
        <v>623</v>
      </c>
      <c r="C261" s="226"/>
      <c r="D261" s="227"/>
      <c r="E261" s="228"/>
      <c r="F261" s="228"/>
      <c r="G261" s="227"/>
      <c r="H261" s="227"/>
      <c r="I261" s="228"/>
      <c r="J261" s="228"/>
      <c r="K261" s="228"/>
      <c r="L261" s="345"/>
      <c r="M261" s="213"/>
    </row>
    <row r="262" spans="2:14" ht="33" customHeight="1">
      <c r="B262" s="1560" t="s">
        <v>837</v>
      </c>
      <c r="C262" s="1576"/>
      <c r="D262" s="1576"/>
      <c r="E262" s="1576"/>
      <c r="F262" s="1576"/>
      <c r="G262" s="1576"/>
      <c r="H262" s="1576"/>
      <c r="I262" s="1576"/>
      <c r="J262" s="1576"/>
      <c r="K262" s="1576"/>
      <c r="L262" s="1576"/>
      <c r="M262" s="1576"/>
    </row>
    <row r="263" spans="2:14">
      <c r="B263" s="350"/>
    </row>
    <row r="264" spans="2:14" ht="19.5" customHeight="1">
      <c r="B264" s="346" t="s">
        <v>625</v>
      </c>
    </row>
    <row r="265" spans="2:14" ht="19.5" customHeight="1">
      <c r="B265" s="296" t="s">
        <v>20</v>
      </c>
      <c r="C265" s="1579" t="s">
        <v>838</v>
      </c>
      <c r="D265" s="1580"/>
      <c r="E265" s="1581"/>
    </row>
    <row r="266" spans="2:14" ht="19.5" customHeight="1">
      <c r="B266" s="296" t="s">
        <v>43</v>
      </c>
      <c r="C266" s="1579" t="s">
        <v>627</v>
      </c>
      <c r="D266" s="1580"/>
      <c r="E266" s="1581"/>
    </row>
    <row r="267" spans="2:14" ht="19.5" customHeight="1">
      <c r="B267" s="296" t="s">
        <v>49</v>
      </c>
      <c r="C267" s="1579" t="s">
        <v>628</v>
      </c>
      <c r="D267" s="1580"/>
      <c r="E267" s="1581"/>
    </row>
    <row r="268" spans="2:14" ht="19.5" customHeight="1">
      <c r="B268" s="296" t="s">
        <v>57</v>
      </c>
      <c r="C268" s="1579" t="s">
        <v>839</v>
      </c>
      <c r="D268" s="1580"/>
      <c r="E268" s="1581"/>
    </row>
    <row r="269" spans="2:14" ht="19.5" customHeight="1">
      <c r="B269" s="354" t="s">
        <v>652</v>
      </c>
      <c r="C269" s="1582" t="s">
        <v>631</v>
      </c>
      <c r="D269" s="1583"/>
      <c r="E269" s="1583"/>
      <c r="F269" s="1562" t="s">
        <v>831</v>
      </c>
      <c r="G269" s="1562"/>
      <c r="H269" s="1562"/>
    </row>
    <row r="270" spans="2:14" ht="19.5" customHeight="1">
      <c r="B270" s="344"/>
      <c r="C270" s="347"/>
      <c r="D270" s="229"/>
      <c r="E270" s="229"/>
      <c r="F270" s="345"/>
      <c r="G270" s="345"/>
      <c r="H270" s="345"/>
    </row>
    <row r="271" spans="2:14" ht="19.5" customHeight="1">
      <c r="B271" s="230" t="s">
        <v>840</v>
      </c>
    </row>
    <row r="272" spans="2:14" ht="20.100000000000001" customHeight="1">
      <c r="B272" s="276" t="s">
        <v>565</v>
      </c>
      <c r="C272" s="342">
        <v>10</v>
      </c>
      <c r="D272" s="342">
        <v>9</v>
      </c>
      <c r="E272" s="342">
        <v>8</v>
      </c>
      <c r="F272" s="342">
        <v>7</v>
      </c>
      <c r="G272" s="342">
        <v>6</v>
      </c>
      <c r="H272" s="342">
        <v>5</v>
      </c>
      <c r="I272" s="342">
        <v>4</v>
      </c>
      <c r="J272" s="342">
        <v>3</v>
      </c>
      <c r="K272" s="342">
        <v>2</v>
      </c>
      <c r="L272" s="342">
        <v>1</v>
      </c>
      <c r="M272" s="342">
        <v>0</v>
      </c>
    </row>
    <row r="273" spans="2:13" ht="18" customHeight="1">
      <c r="B273" s="277" t="s">
        <v>593</v>
      </c>
      <c r="C273" s="355" t="s">
        <v>594</v>
      </c>
      <c r="D273" s="355" t="s">
        <v>595</v>
      </c>
      <c r="E273" s="355"/>
      <c r="F273" s="355"/>
      <c r="G273" s="355"/>
      <c r="H273" s="355"/>
      <c r="I273" s="355"/>
      <c r="J273" s="213"/>
      <c r="K273" s="355"/>
      <c r="L273" s="355"/>
      <c r="M273" s="355"/>
    </row>
    <row r="274" spans="2:13" ht="57.75" customHeight="1">
      <c r="B274" s="277" t="s">
        <v>841</v>
      </c>
      <c r="C274" s="285" t="s">
        <v>842</v>
      </c>
      <c r="D274" s="355"/>
      <c r="E274" s="355" t="s">
        <v>843</v>
      </c>
      <c r="F274" s="355"/>
      <c r="G274" s="355" t="s">
        <v>844</v>
      </c>
      <c r="H274" s="355"/>
      <c r="I274" s="355" t="s">
        <v>845</v>
      </c>
      <c r="J274" s="355" t="s">
        <v>846</v>
      </c>
      <c r="K274" s="355" t="s">
        <v>847</v>
      </c>
      <c r="L274" s="355" t="s">
        <v>848</v>
      </c>
      <c r="M274" s="355" t="s">
        <v>600</v>
      </c>
    </row>
    <row r="275" spans="2:13" ht="18" customHeight="1">
      <c r="B275" s="277" t="s">
        <v>849</v>
      </c>
      <c r="C275" s="355" t="s">
        <v>850</v>
      </c>
      <c r="D275" s="355" t="s">
        <v>851</v>
      </c>
      <c r="E275" s="355" t="s">
        <v>852</v>
      </c>
      <c r="F275" s="355" t="s">
        <v>853</v>
      </c>
      <c r="G275" s="355" t="s">
        <v>854</v>
      </c>
      <c r="H275" s="355"/>
      <c r="I275" s="355"/>
      <c r="J275" s="355"/>
      <c r="K275" s="355"/>
      <c r="L275" s="355"/>
      <c r="M275" s="355" t="s">
        <v>855</v>
      </c>
    </row>
    <row r="276" spans="2:13">
      <c r="B276" s="345"/>
      <c r="C276" s="213"/>
      <c r="D276" s="213"/>
      <c r="E276" s="213"/>
      <c r="F276" s="213"/>
      <c r="G276" s="213"/>
      <c r="H276" s="213"/>
      <c r="I276" s="213"/>
      <c r="J276" s="213"/>
      <c r="K276" s="213"/>
      <c r="L276" s="213"/>
      <c r="M276" s="213"/>
    </row>
    <row r="277" spans="2:13" ht="15" customHeight="1">
      <c r="B277" s="1563" t="s">
        <v>856</v>
      </c>
      <c r="C277" s="1563"/>
      <c r="D277" s="1563"/>
      <c r="E277" s="1563"/>
      <c r="F277" s="1563"/>
      <c r="G277" s="1563"/>
      <c r="H277" s="1563"/>
      <c r="I277" s="1563"/>
      <c r="J277" s="1563"/>
      <c r="K277" s="1563"/>
      <c r="L277" s="1563"/>
      <c r="M277" s="1563"/>
    </row>
    <row r="278" spans="2:13" ht="15" customHeight="1">
      <c r="B278" s="1563"/>
      <c r="C278" s="1563"/>
      <c r="D278" s="1563"/>
      <c r="E278" s="1563"/>
      <c r="F278" s="1563"/>
      <c r="G278" s="1563"/>
      <c r="H278" s="1563"/>
      <c r="I278" s="1563"/>
      <c r="J278" s="1563"/>
      <c r="K278" s="1563"/>
      <c r="L278" s="1563"/>
      <c r="M278" s="1563"/>
    </row>
    <row r="279" spans="2:13" ht="15" customHeight="1">
      <c r="B279" s="1563" t="s">
        <v>857</v>
      </c>
      <c r="C279" s="1563"/>
      <c r="D279" s="1563"/>
      <c r="E279" s="1563"/>
      <c r="F279" s="1563"/>
      <c r="G279" s="1563"/>
      <c r="H279" s="1563"/>
      <c r="I279" s="1563"/>
      <c r="J279" s="1563"/>
      <c r="K279" s="1563"/>
      <c r="L279" s="1563"/>
      <c r="M279" s="1563"/>
    </row>
    <row r="280" spans="2:13" ht="15" customHeight="1">
      <c r="B280" s="1563"/>
      <c r="C280" s="1563"/>
      <c r="D280" s="1563"/>
      <c r="E280" s="1563"/>
      <c r="F280" s="1563"/>
      <c r="G280" s="1563"/>
      <c r="H280" s="1563"/>
      <c r="I280" s="1563"/>
      <c r="J280" s="1563"/>
      <c r="K280" s="1563"/>
      <c r="L280" s="1563"/>
      <c r="M280" s="1563"/>
    </row>
    <row r="281" spans="2:13" ht="13.5" customHeight="1">
      <c r="B281" s="346" t="s">
        <v>858</v>
      </c>
      <c r="C281" s="346" t="s">
        <v>859</v>
      </c>
      <c r="D281" s="346"/>
      <c r="E281" s="346"/>
      <c r="F281" s="346"/>
      <c r="G281" s="346"/>
      <c r="H281" s="346"/>
      <c r="I281" s="346"/>
      <c r="J281" s="346"/>
      <c r="K281" s="346"/>
      <c r="L281" s="346"/>
      <c r="M281" s="346"/>
    </row>
    <row r="282" spans="2:13" ht="13.5" customHeight="1">
      <c r="B282" s="346" t="s">
        <v>860</v>
      </c>
      <c r="C282" s="347" t="s">
        <v>861</v>
      </c>
      <c r="D282" s="346"/>
      <c r="E282" s="346"/>
      <c r="F282" s="346"/>
      <c r="G282" s="346"/>
      <c r="H282" s="346"/>
      <c r="I282" s="346"/>
      <c r="J282" s="346"/>
      <c r="K282" s="346"/>
      <c r="L282" s="346"/>
      <c r="M282" s="346"/>
    </row>
    <row r="283" spans="2:13" ht="13.5" customHeight="1">
      <c r="B283" s="346" t="s">
        <v>862</v>
      </c>
      <c r="C283" s="347"/>
      <c r="D283" s="346"/>
      <c r="E283" s="346"/>
      <c r="F283" s="346"/>
      <c r="G283" s="346"/>
      <c r="H283" s="346"/>
      <c r="I283" s="346"/>
      <c r="J283" s="346"/>
      <c r="K283" s="346"/>
      <c r="L283" s="346"/>
      <c r="M283" s="346"/>
    </row>
    <row r="284" spans="2:13" ht="15.75" customHeight="1">
      <c r="B284" s="1563" t="s">
        <v>863</v>
      </c>
      <c r="C284" s="1563"/>
      <c r="D284" s="1563"/>
      <c r="E284" s="1563"/>
      <c r="F284" s="1563"/>
      <c r="G284" s="1563"/>
      <c r="H284" s="1563"/>
      <c r="I284" s="1563"/>
      <c r="J284" s="1563"/>
      <c r="K284" s="1563"/>
      <c r="L284" s="1563"/>
      <c r="M284" s="1563"/>
    </row>
    <row r="285" spans="2:13" ht="15" customHeight="1">
      <c r="C285" s="346"/>
    </row>
    <row r="286" spans="2:13" ht="18" customHeight="1">
      <c r="B286" s="346" t="s">
        <v>625</v>
      </c>
      <c r="C286" s="349"/>
      <c r="D286" s="349"/>
      <c r="E286" s="349"/>
    </row>
    <row r="287" spans="2:13" ht="18" customHeight="1">
      <c r="B287" s="351" t="s">
        <v>864</v>
      </c>
      <c r="C287" s="1565" t="s">
        <v>865</v>
      </c>
      <c r="D287" s="1565"/>
      <c r="E287" s="1565"/>
      <c r="F287" s="211" t="s">
        <v>632</v>
      </c>
    </row>
    <row r="288" spans="2:13" ht="19.5" customHeight="1">
      <c r="B288" s="230" t="s">
        <v>866</v>
      </c>
    </row>
    <row r="289" spans="2:13" ht="20.100000000000001" customHeight="1">
      <c r="B289" s="276" t="s">
        <v>565</v>
      </c>
      <c r="C289" s="342">
        <v>10</v>
      </c>
      <c r="D289" s="342">
        <v>9</v>
      </c>
      <c r="E289" s="342">
        <v>8</v>
      </c>
      <c r="F289" s="342">
        <v>7</v>
      </c>
      <c r="G289" s="342">
        <v>6</v>
      </c>
      <c r="H289" s="342">
        <v>5</v>
      </c>
      <c r="I289" s="342">
        <v>4</v>
      </c>
      <c r="J289" s="342">
        <v>3</v>
      </c>
      <c r="K289" s="342">
        <v>2</v>
      </c>
      <c r="L289" s="342">
        <v>1</v>
      </c>
      <c r="M289" s="342">
        <v>0</v>
      </c>
    </row>
    <row r="290" spans="2:13" ht="18" customHeight="1">
      <c r="B290" s="277" t="s">
        <v>593</v>
      </c>
      <c r="C290" s="355" t="s">
        <v>594</v>
      </c>
      <c r="D290" s="355" t="s">
        <v>595</v>
      </c>
      <c r="E290" s="355"/>
      <c r="F290" s="355"/>
      <c r="G290" s="355"/>
      <c r="H290" s="355"/>
      <c r="I290" s="355"/>
      <c r="J290" s="213"/>
      <c r="K290" s="355"/>
      <c r="L290" s="355"/>
      <c r="M290" s="355"/>
    </row>
    <row r="291" spans="2:13" ht="57.75" customHeight="1">
      <c r="B291" s="277" t="s">
        <v>867</v>
      </c>
      <c r="C291" s="285" t="s">
        <v>868</v>
      </c>
      <c r="D291" s="355"/>
      <c r="E291" s="355" t="s">
        <v>843</v>
      </c>
      <c r="F291" s="355"/>
      <c r="G291" s="355" t="s">
        <v>844</v>
      </c>
      <c r="H291" s="355"/>
      <c r="I291" s="355" t="s">
        <v>845</v>
      </c>
      <c r="J291" s="355" t="s">
        <v>846</v>
      </c>
      <c r="K291" s="355"/>
      <c r="L291" s="355"/>
      <c r="M291" s="355" t="s">
        <v>600</v>
      </c>
    </row>
    <row r="292" spans="2:13" ht="65.25" customHeight="1">
      <c r="B292" s="277" t="s">
        <v>869</v>
      </c>
      <c r="C292" s="285" t="s">
        <v>870</v>
      </c>
      <c r="D292" s="355"/>
      <c r="E292" s="355" t="s">
        <v>871</v>
      </c>
      <c r="F292" s="355"/>
      <c r="G292" s="355" t="s">
        <v>872</v>
      </c>
      <c r="H292" s="355"/>
      <c r="I292" s="355" t="s">
        <v>873</v>
      </c>
      <c r="J292" s="355"/>
      <c r="K292" s="355"/>
      <c r="L292" s="355"/>
      <c r="M292" s="355" t="s">
        <v>855</v>
      </c>
    </row>
    <row r="293" spans="2:13">
      <c r="B293" s="345"/>
      <c r="C293" s="213"/>
      <c r="D293" s="213"/>
      <c r="E293" s="213"/>
      <c r="F293" s="213"/>
      <c r="G293" s="213"/>
      <c r="H293" s="213"/>
      <c r="I293" s="213"/>
      <c r="J293" s="213"/>
      <c r="K293" s="213"/>
      <c r="L293" s="213"/>
      <c r="M293" s="213"/>
    </row>
    <row r="294" spans="2:13" ht="15" customHeight="1">
      <c r="B294" s="1563" t="s">
        <v>874</v>
      </c>
      <c r="C294" s="1563"/>
      <c r="D294" s="1563"/>
      <c r="E294" s="1563"/>
      <c r="F294" s="1563"/>
      <c r="G294" s="1563"/>
      <c r="H294" s="1563"/>
      <c r="I294" s="1563"/>
      <c r="J294" s="1563"/>
      <c r="K294" s="1563"/>
      <c r="L294" s="1563"/>
      <c r="M294" s="1563"/>
    </row>
    <row r="295" spans="2:13" ht="15" customHeight="1">
      <c r="B295" s="1563"/>
      <c r="C295" s="1563"/>
      <c r="D295" s="1563"/>
      <c r="E295" s="1563"/>
      <c r="F295" s="1563"/>
      <c r="G295" s="1563"/>
      <c r="H295" s="1563"/>
      <c r="I295" s="1563"/>
      <c r="J295" s="1563"/>
      <c r="K295" s="1563"/>
      <c r="L295" s="1563"/>
      <c r="M295" s="1563"/>
    </row>
    <row r="296" spans="2:13" ht="15" customHeight="1">
      <c r="B296" s="1563"/>
      <c r="C296" s="1563"/>
      <c r="D296" s="1563"/>
      <c r="E296" s="1563"/>
      <c r="F296" s="1563"/>
      <c r="G296" s="1563"/>
      <c r="H296" s="1563"/>
      <c r="I296" s="1563"/>
      <c r="J296" s="1563"/>
      <c r="K296" s="1563"/>
      <c r="L296" s="1563"/>
      <c r="M296" s="1563"/>
    </row>
    <row r="297" spans="2:13" ht="15" customHeight="1">
      <c r="B297" s="1563"/>
      <c r="C297" s="1563"/>
      <c r="D297" s="1563"/>
      <c r="E297" s="1563"/>
      <c r="F297" s="1563"/>
      <c r="G297" s="1563"/>
      <c r="H297" s="1563"/>
      <c r="I297" s="1563"/>
      <c r="J297" s="1563"/>
      <c r="K297" s="1563"/>
      <c r="L297" s="1563"/>
      <c r="M297" s="1563"/>
    </row>
    <row r="298" spans="2:13" ht="15" customHeight="1">
      <c r="B298" s="1563" t="s">
        <v>875</v>
      </c>
      <c r="C298" s="1563"/>
      <c r="D298" s="1563"/>
      <c r="E298" s="1563"/>
      <c r="F298" s="1563"/>
      <c r="G298" s="1563"/>
      <c r="H298" s="1563"/>
      <c r="I298" s="1563"/>
      <c r="J298" s="1563"/>
      <c r="K298" s="1563"/>
      <c r="L298" s="1563"/>
      <c r="M298" s="1563"/>
    </row>
    <row r="299" spans="2:13" ht="15" customHeight="1">
      <c r="B299" s="1563"/>
      <c r="C299" s="1563"/>
      <c r="D299" s="1563"/>
      <c r="E299" s="1563"/>
      <c r="F299" s="1563"/>
      <c r="G299" s="1563"/>
      <c r="H299" s="1563"/>
      <c r="I299" s="1563"/>
      <c r="J299" s="1563"/>
      <c r="K299" s="1563"/>
      <c r="L299" s="1563"/>
      <c r="M299" s="1563"/>
    </row>
    <row r="300" spans="2:13" ht="15" customHeight="1">
      <c r="B300" s="1563"/>
      <c r="C300" s="1563"/>
      <c r="D300" s="1563"/>
      <c r="E300" s="1563"/>
      <c r="F300" s="1563"/>
      <c r="G300" s="1563"/>
      <c r="H300" s="1563"/>
      <c r="I300" s="1563"/>
      <c r="J300" s="1563"/>
      <c r="K300" s="1563"/>
      <c r="L300" s="1563"/>
      <c r="M300" s="1563"/>
    </row>
    <row r="301" spans="2:13" ht="15" customHeight="1">
      <c r="B301" s="346"/>
      <c r="C301" s="346"/>
      <c r="D301" s="346"/>
      <c r="E301" s="346"/>
      <c r="F301" s="346"/>
      <c r="G301" s="346"/>
      <c r="H301" s="346"/>
      <c r="I301" s="346"/>
      <c r="J301" s="346"/>
      <c r="K301" s="346"/>
      <c r="L301" s="346"/>
      <c r="M301" s="346"/>
    </row>
    <row r="302" spans="2:13" ht="18" customHeight="1">
      <c r="B302" s="346" t="s">
        <v>625</v>
      </c>
      <c r="C302" s="349"/>
      <c r="D302" s="349"/>
      <c r="E302" s="349"/>
    </row>
    <row r="303" spans="2:13" ht="18" customHeight="1">
      <c r="B303" s="351" t="s">
        <v>876</v>
      </c>
      <c r="C303" s="1565" t="s">
        <v>865</v>
      </c>
      <c r="D303" s="1565"/>
      <c r="E303" s="1565"/>
      <c r="F303" s="211" t="s">
        <v>632</v>
      </c>
    </row>
    <row r="304" spans="2:13" s="349" customFormat="1" ht="8.1" customHeight="1">
      <c r="B304" s="211"/>
      <c r="C304" s="211"/>
      <c r="D304" s="211"/>
      <c r="E304" s="211"/>
      <c r="F304" s="211"/>
      <c r="G304" s="211"/>
      <c r="H304" s="211"/>
      <c r="I304" s="211"/>
      <c r="J304" s="211"/>
      <c r="K304" s="211"/>
      <c r="L304" s="211"/>
      <c r="M304" s="211"/>
    </row>
    <row r="305" spans="1:13" ht="19.5" customHeight="1">
      <c r="A305" s="231"/>
      <c r="B305" s="230" t="s">
        <v>877</v>
      </c>
    </row>
    <row r="306" spans="1:13" ht="20.100000000000001" customHeight="1">
      <c r="A306" s="231"/>
      <c r="B306" s="276" t="s">
        <v>565</v>
      </c>
      <c r="C306" s="342">
        <v>10</v>
      </c>
      <c r="D306" s="342">
        <v>9</v>
      </c>
      <c r="E306" s="342">
        <v>8</v>
      </c>
      <c r="F306" s="342">
        <v>7</v>
      </c>
      <c r="G306" s="342">
        <v>6</v>
      </c>
      <c r="H306" s="342">
        <v>5</v>
      </c>
      <c r="I306" s="342">
        <v>4</v>
      </c>
      <c r="J306" s="342">
        <v>3</v>
      </c>
      <c r="K306" s="342">
        <v>2</v>
      </c>
      <c r="L306" s="342">
        <v>1</v>
      </c>
      <c r="M306" s="342">
        <v>0</v>
      </c>
    </row>
    <row r="307" spans="1:13" ht="18" customHeight="1">
      <c r="A307" s="231"/>
      <c r="B307" s="277" t="s">
        <v>593</v>
      </c>
      <c r="C307" s="355" t="s">
        <v>594</v>
      </c>
      <c r="D307" s="355" t="s">
        <v>595</v>
      </c>
      <c r="E307" s="355"/>
      <c r="F307" s="355"/>
      <c r="G307" s="355"/>
      <c r="H307" s="355"/>
      <c r="I307" s="355"/>
      <c r="J307" s="213"/>
      <c r="K307" s="355"/>
      <c r="L307" s="355"/>
      <c r="M307" s="355"/>
    </row>
    <row r="308" spans="1:13" ht="57.75" customHeight="1">
      <c r="A308" s="231"/>
      <c r="B308" s="277" t="s">
        <v>867</v>
      </c>
      <c r="C308" s="285" t="s">
        <v>868</v>
      </c>
      <c r="D308" s="355"/>
      <c r="E308" s="355" t="s">
        <v>843</v>
      </c>
      <c r="F308" s="355"/>
      <c r="G308" s="355" t="s">
        <v>844</v>
      </c>
      <c r="H308" s="355"/>
      <c r="I308" s="355" t="s">
        <v>845</v>
      </c>
      <c r="J308" s="355" t="s">
        <v>846</v>
      </c>
      <c r="K308" s="355" t="s">
        <v>847</v>
      </c>
      <c r="L308" s="355" t="s">
        <v>848</v>
      </c>
      <c r="M308" s="355" t="s">
        <v>600</v>
      </c>
    </row>
    <row r="309" spans="1:13" ht="65.25" customHeight="1">
      <c r="A309" s="231"/>
      <c r="B309" s="277" t="s">
        <v>878</v>
      </c>
      <c r="C309" s="285" t="s">
        <v>879</v>
      </c>
      <c r="D309" s="355"/>
      <c r="E309" s="355" t="s">
        <v>871</v>
      </c>
      <c r="F309" s="355"/>
      <c r="G309" s="355" t="s">
        <v>872</v>
      </c>
      <c r="H309" s="355"/>
      <c r="I309" s="355" t="s">
        <v>873</v>
      </c>
      <c r="J309" s="355"/>
      <c r="K309" s="355"/>
      <c r="L309" s="355"/>
      <c r="M309" s="355" t="s">
        <v>855</v>
      </c>
    </row>
    <row r="310" spans="1:13" ht="13.5" customHeight="1">
      <c r="A310" s="231"/>
      <c r="B310" s="345"/>
      <c r="C310" s="213"/>
      <c r="D310" s="213"/>
      <c r="E310" s="213"/>
      <c r="F310" s="213"/>
      <c r="G310" s="213"/>
      <c r="H310" s="213"/>
      <c r="I310" s="213"/>
      <c r="J310" s="213"/>
      <c r="K310" s="213"/>
      <c r="L310" s="213"/>
      <c r="M310" s="213"/>
    </row>
    <row r="311" spans="1:13" ht="15" customHeight="1">
      <c r="A311" s="231"/>
      <c r="B311" s="1563" t="s">
        <v>880</v>
      </c>
      <c r="C311" s="1563"/>
      <c r="D311" s="1563"/>
      <c r="E311" s="1563"/>
      <c r="F311" s="1563"/>
      <c r="G311" s="1563"/>
      <c r="H311" s="1563"/>
      <c r="I311" s="1563"/>
      <c r="J311" s="1563"/>
      <c r="K311" s="1563"/>
      <c r="L311" s="1563"/>
      <c r="M311" s="1563"/>
    </row>
    <row r="312" spans="1:13" ht="15" customHeight="1">
      <c r="A312" s="231"/>
      <c r="B312" s="1563"/>
      <c r="C312" s="1563"/>
      <c r="D312" s="1563"/>
      <c r="E312" s="1563"/>
      <c r="F312" s="1563"/>
      <c r="G312" s="1563"/>
      <c r="H312" s="1563"/>
      <c r="I312" s="1563"/>
      <c r="J312" s="1563"/>
      <c r="K312" s="1563"/>
      <c r="L312" s="1563"/>
      <c r="M312" s="1563"/>
    </row>
    <row r="313" spans="1:13" ht="15" customHeight="1">
      <c r="A313" s="231"/>
      <c r="B313" s="1563"/>
      <c r="C313" s="1563"/>
      <c r="D313" s="1563"/>
      <c r="E313" s="1563"/>
      <c r="F313" s="1563"/>
      <c r="G313" s="1563"/>
      <c r="H313" s="1563"/>
      <c r="I313" s="1563"/>
      <c r="J313" s="1563"/>
      <c r="K313" s="1563"/>
      <c r="L313" s="1563"/>
      <c r="M313" s="1563"/>
    </row>
    <row r="314" spans="1:13" ht="15" customHeight="1">
      <c r="A314" s="231"/>
      <c r="B314" s="1563"/>
      <c r="C314" s="1563"/>
      <c r="D314" s="1563"/>
      <c r="E314" s="1563"/>
      <c r="F314" s="1563"/>
      <c r="G314" s="1563"/>
      <c r="H314" s="1563"/>
      <c r="I314" s="1563"/>
      <c r="J314" s="1563"/>
      <c r="K314" s="1563"/>
      <c r="L314" s="1563"/>
      <c r="M314" s="1563"/>
    </row>
    <row r="315" spans="1:13" ht="15" customHeight="1">
      <c r="A315" s="231"/>
      <c r="B315" s="1563"/>
      <c r="C315" s="1563"/>
      <c r="D315" s="1563"/>
      <c r="E315" s="1563"/>
      <c r="F315" s="1563"/>
      <c r="G315" s="1563"/>
      <c r="H315" s="1563"/>
      <c r="I315" s="1563"/>
      <c r="J315" s="1563"/>
      <c r="K315" s="1563"/>
      <c r="L315" s="1563"/>
      <c r="M315" s="1563"/>
    </row>
    <row r="316" spans="1:13" ht="15" customHeight="1">
      <c r="A316" s="231"/>
      <c r="B316" s="1563"/>
      <c r="C316" s="1563"/>
      <c r="D316" s="1563"/>
      <c r="E316" s="1563"/>
      <c r="F316" s="1563"/>
      <c r="G316" s="1563"/>
      <c r="H316" s="1563"/>
      <c r="I316" s="1563"/>
      <c r="J316" s="1563"/>
      <c r="K316" s="1563"/>
      <c r="L316" s="1563"/>
      <c r="M316" s="1563"/>
    </row>
    <row r="317" spans="1:13" ht="15" customHeight="1">
      <c r="A317" s="231"/>
      <c r="B317" s="1563"/>
      <c r="C317" s="1563"/>
      <c r="D317" s="1563"/>
      <c r="E317" s="1563"/>
      <c r="F317" s="1563"/>
      <c r="G317" s="1563"/>
      <c r="H317" s="1563"/>
      <c r="I317" s="1563"/>
      <c r="J317" s="1563"/>
      <c r="K317" s="1563"/>
      <c r="L317" s="1563"/>
      <c r="M317" s="1563"/>
    </row>
    <row r="318" spans="1:13" ht="15" customHeight="1">
      <c r="A318" s="231"/>
      <c r="B318" s="346"/>
      <c r="C318" s="346"/>
      <c r="D318" s="346"/>
      <c r="E318" s="346"/>
      <c r="F318" s="346"/>
      <c r="G318" s="346"/>
      <c r="H318" s="346"/>
      <c r="I318" s="346"/>
      <c r="J318" s="346"/>
      <c r="K318" s="346"/>
      <c r="L318" s="346"/>
      <c r="M318" s="346"/>
    </row>
    <row r="319" spans="1:13" ht="18" customHeight="1">
      <c r="A319" s="231"/>
      <c r="B319" s="346" t="s">
        <v>625</v>
      </c>
      <c r="C319" s="349"/>
      <c r="D319" s="349"/>
      <c r="E319" s="349"/>
    </row>
    <row r="320" spans="1:13" ht="18" customHeight="1">
      <c r="A320" s="231"/>
      <c r="B320" s="351" t="s">
        <v>881</v>
      </c>
      <c r="C320" s="1565" t="s">
        <v>865</v>
      </c>
      <c r="D320" s="1565"/>
      <c r="E320" s="1565"/>
      <c r="F320" s="211" t="s">
        <v>632</v>
      </c>
    </row>
    <row r="321" spans="2:14" s="349" customFormat="1" ht="8.1" customHeight="1">
      <c r="B321" s="344"/>
      <c r="C321" s="344"/>
      <c r="D321" s="344"/>
      <c r="E321" s="344"/>
      <c r="F321" s="345"/>
      <c r="G321" s="345"/>
      <c r="H321" s="345"/>
      <c r="J321" s="344"/>
      <c r="K321" s="344"/>
      <c r="L321" s="344"/>
      <c r="M321" s="344"/>
    </row>
    <row r="322" spans="2:14" s="349" customFormat="1" ht="8.1" customHeight="1">
      <c r="B322" s="211"/>
      <c r="C322" s="211"/>
      <c r="D322" s="211"/>
      <c r="E322" s="211"/>
      <c r="F322" s="211"/>
      <c r="G322" s="211"/>
      <c r="H322" s="211"/>
      <c r="I322" s="211"/>
      <c r="J322" s="211"/>
      <c r="K322" s="211"/>
      <c r="L322" s="211"/>
      <c r="M322" s="211"/>
    </row>
    <row r="323" spans="2:14" ht="19.5" customHeight="1">
      <c r="B323" s="230" t="s">
        <v>882</v>
      </c>
    </row>
    <row r="324" spans="2:14" ht="20.100000000000001" customHeight="1">
      <c r="B324" s="276" t="s">
        <v>565</v>
      </c>
      <c r="C324" s="342">
        <v>10</v>
      </c>
      <c r="D324" s="342">
        <v>9</v>
      </c>
      <c r="E324" s="342">
        <v>8</v>
      </c>
      <c r="F324" s="342">
        <v>7</v>
      </c>
      <c r="G324" s="342">
        <v>6</v>
      </c>
      <c r="H324" s="342">
        <v>5</v>
      </c>
      <c r="I324" s="342">
        <v>4</v>
      </c>
      <c r="J324" s="342">
        <v>3</v>
      </c>
      <c r="K324" s="342">
        <v>2</v>
      </c>
      <c r="L324" s="342">
        <v>1</v>
      </c>
      <c r="M324" s="342">
        <v>0</v>
      </c>
    </row>
    <row r="325" spans="2:14" ht="18" customHeight="1">
      <c r="B325" s="277" t="s">
        <v>593</v>
      </c>
      <c r="C325" s="355" t="s">
        <v>594</v>
      </c>
      <c r="D325" s="355" t="s">
        <v>595</v>
      </c>
      <c r="E325" s="355"/>
      <c r="F325" s="355"/>
      <c r="G325" s="355"/>
      <c r="H325" s="355"/>
      <c r="I325" s="355"/>
      <c r="J325" s="213"/>
      <c r="K325" s="355"/>
      <c r="L325" s="355"/>
      <c r="M325" s="355"/>
    </row>
    <row r="326" spans="2:14" ht="57.75" customHeight="1">
      <c r="B326" s="277" t="s">
        <v>883</v>
      </c>
      <c r="C326" s="285" t="s">
        <v>884</v>
      </c>
      <c r="D326" s="355"/>
      <c r="E326" s="355" t="s">
        <v>843</v>
      </c>
      <c r="F326" s="355" t="s">
        <v>844</v>
      </c>
      <c r="G326" s="355" t="s">
        <v>845</v>
      </c>
      <c r="H326" s="355"/>
      <c r="I326" s="355" t="s">
        <v>846</v>
      </c>
      <c r="J326" s="355"/>
      <c r="K326" s="355" t="s">
        <v>847</v>
      </c>
      <c r="L326" s="355" t="s">
        <v>848</v>
      </c>
      <c r="M326" s="355" t="s">
        <v>600</v>
      </c>
    </row>
    <row r="327" spans="2:14" ht="114" customHeight="1">
      <c r="B327" s="277" t="s">
        <v>869</v>
      </c>
      <c r="C327" s="285" t="s">
        <v>885</v>
      </c>
      <c r="D327" s="355"/>
      <c r="E327" s="355" t="s">
        <v>871</v>
      </c>
      <c r="F327" s="355" t="s">
        <v>872</v>
      </c>
      <c r="G327" s="355" t="s">
        <v>873</v>
      </c>
      <c r="H327" s="355"/>
      <c r="I327" s="355" t="s">
        <v>886</v>
      </c>
      <c r="J327" s="355" t="s">
        <v>887</v>
      </c>
      <c r="K327" s="355" t="s">
        <v>888</v>
      </c>
      <c r="L327" s="355" t="s">
        <v>889</v>
      </c>
      <c r="M327" s="355" t="s">
        <v>855</v>
      </c>
    </row>
    <row r="328" spans="2:14">
      <c r="B328" s="345"/>
      <c r="C328" s="213"/>
      <c r="D328" s="213"/>
      <c r="E328" s="213"/>
      <c r="F328" s="213"/>
      <c r="G328" s="213"/>
      <c r="H328" s="213"/>
      <c r="I328" s="213"/>
      <c r="J328" s="213"/>
      <c r="K328" s="213"/>
      <c r="L328" s="213"/>
      <c r="M328" s="213"/>
    </row>
    <row r="329" spans="2:14" ht="15" customHeight="1">
      <c r="B329" s="1563" t="s">
        <v>874</v>
      </c>
      <c r="C329" s="1563"/>
      <c r="D329" s="1563"/>
      <c r="E329" s="1563"/>
      <c r="F329" s="1563"/>
      <c r="G329" s="1563"/>
      <c r="H329" s="1563"/>
      <c r="I329" s="1563"/>
      <c r="J329" s="1563"/>
      <c r="K329" s="1563"/>
      <c r="L329" s="1563"/>
      <c r="M329" s="1563"/>
    </row>
    <row r="330" spans="2:14" ht="15" customHeight="1">
      <c r="B330" s="1563"/>
      <c r="C330" s="1563"/>
      <c r="D330" s="1563"/>
      <c r="E330" s="1563"/>
      <c r="F330" s="1563"/>
      <c r="G330" s="1563"/>
      <c r="H330" s="1563"/>
      <c r="I330" s="1563"/>
      <c r="J330" s="1563"/>
      <c r="K330" s="1563"/>
      <c r="L330" s="1563"/>
      <c r="M330" s="1563"/>
    </row>
    <row r="331" spans="2:14" ht="15" customHeight="1">
      <c r="B331" s="1563" t="s">
        <v>890</v>
      </c>
      <c r="C331" s="1563"/>
      <c r="D331" s="1563"/>
      <c r="E331" s="1563"/>
      <c r="F331" s="1563"/>
      <c r="G331" s="1563"/>
      <c r="H331" s="1563"/>
      <c r="I331" s="1563"/>
      <c r="J331" s="1563"/>
      <c r="K331" s="1563"/>
      <c r="L331" s="1563"/>
      <c r="M331" s="1563"/>
    </row>
    <row r="332" spans="2:14" ht="15" customHeight="1">
      <c r="B332" s="1563"/>
      <c r="C332" s="1563"/>
      <c r="D332" s="1563"/>
      <c r="E332" s="1563"/>
      <c r="F332" s="1563"/>
      <c r="G332" s="1563"/>
      <c r="H332" s="1563"/>
      <c r="I332" s="1563"/>
      <c r="J332" s="1563"/>
      <c r="K332" s="1563"/>
      <c r="L332" s="1563"/>
      <c r="M332" s="1563"/>
    </row>
    <row r="333" spans="2:14" ht="15" customHeight="1">
      <c r="B333" s="1563" t="s">
        <v>891</v>
      </c>
      <c r="C333" s="1563"/>
      <c r="D333" s="1563"/>
      <c r="E333" s="1563"/>
      <c r="F333" s="1563"/>
      <c r="G333" s="1563"/>
      <c r="H333" s="1563"/>
      <c r="I333" s="1563"/>
      <c r="J333" s="1563"/>
      <c r="K333" s="1563"/>
      <c r="L333" s="1563"/>
      <c r="M333" s="1563"/>
    </row>
    <row r="334" spans="2:14" ht="23.25" customHeight="1">
      <c r="B334" s="1563"/>
      <c r="C334" s="1563"/>
      <c r="D334" s="1563"/>
      <c r="E334" s="1563"/>
      <c r="F334" s="1563"/>
      <c r="G334" s="1563"/>
      <c r="H334" s="1563"/>
      <c r="I334" s="1563"/>
      <c r="J334" s="1563"/>
      <c r="K334" s="1563"/>
      <c r="L334" s="1563"/>
      <c r="M334" s="1563"/>
    </row>
    <row r="335" spans="2:14" ht="36.75" customHeight="1">
      <c r="B335" s="1563" t="s">
        <v>892</v>
      </c>
      <c r="C335" s="1564"/>
      <c r="D335" s="1564"/>
      <c r="E335" s="1564"/>
      <c r="F335" s="1564"/>
      <c r="G335" s="1564"/>
      <c r="H335" s="1564"/>
      <c r="I335" s="1564"/>
      <c r="J335" s="1564"/>
      <c r="K335" s="1564"/>
      <c r="L335" s="1564"/>
      <c r="M335" s="1564"/>
      <c r="N335" s="1564"/>
    </row>
    <row r="336" spans="2:14" ht="15" customHeight="1">
      <c r="C336" s="346"/>
    </row>
    <row r="337" spans="1:14" ht="18" customHeight="1">
      <c r="B337" s="346" t="s">
        <v>625</v>
      </c>
      <c r="C337" s="349"/>
      <c r="D337" s="349"/>
      <c r="E337" s="349"/>
    </row>
    <row r="338" spans="1:14" ht="18" customHeight="1">
      <c r="B338" s="351" t="s">
        <v>893</v>
      </c>
      <c r="C338" s="1565" t="s">
        <v>865</v>
      </c>
      <c r="D338" s="1565"/>
      <c r="E338" s="1565"/>
      <c r="F338" s="211" t="s">
        <v>632</v>
      </c>
    </row>
    <row r="339" spans="1:14" s="349" customFormat="1" ht="8.1" customHeight="1">
      <c r="B339" s="344"/>
      <c r="C339" s="344"/>
      <c r="D339" s="344"/>
      <c r="E339" s="344"/>
      <c r="F339" s="345"/>
      <c r="G339" s="345"/>
      <c r="H339" s="345"/>
      <c r="J339" s="344"/>
      <c r="K339" s="344"/>
      <c r="L339" s="344"/>
      <c r="M339" s="344"/>
    </row>
    <row r="340" spans="1:14" s="349" customFormat="1" ht="8.1" customHeight="1">
      <c r="B340" s="211"/>
      <c r="C340" s="211"/>
      <c r="D340" s="211"/>
      <c r="E340" s="211"/>
      <c r="F340" s="211"/>
      <c r="G340" s="211"/>
      <c r="H340" s="211"/>
      <c r="I340" s="211"/>
      <c r="J340" s="211"/>
      <c r="K340" s="211"/>
      <c r="L340" s="211"/>
      <c r="M340" s="211"/>
    </row>
    <row r="341" spans="1:14" ht="19.5" customHeight="1">
      <c r="A341" s="231"/>
      <c r="B341" s="212" t="s">
        <v>894</v>
      </c>
    </row>
    <row r="342" spans="1:14" ht="20.100000000000001" customHeight="1">
      <c r="A342" s="231"/>
      <c r="B342" s="276" t="s">
        <v>565</v>
      </c>
      <c r="C342" s="342">
        <v>10</v>
      </c>
      <c r="D342" s="342">
        <v>9</v>
      </c>
      <c r="E342" s="342">
        <v>8</v>
      </c>
      <c r="F342" s="342">
        <v>7</v>
      </c>
      <c r="G342" s="342">
        <v>6</v>
      </c>
      <c r="H342" s="342">
        <v>5</v>
      </c>
      <c r="I342" s="342">
        <v>4</v>
      </c>
      <c r="J342" s="342">
        <v>3</v>
      </c>
      <c r="K342" s="342">
        <v>2</v>
      </c>
      <c r="L342" s="342">
        <v>1</v>
      </c>
      <c r="M342" s="342">
        <v>0</v>
      </c>
    </row>
    <row r="343" spans="1:14" ht="18" customHeight="1">
      <c r="A343" s="231"/>
      <c r="B343" s="277" t="s">
        <v>593</v>
      </c>
      <c r="C343" s="355" t="s">
        <v>594</v>
      </c>
      <c r="D343" s="355" t="s">
        <v>595</v>
      </c>
      <c r="E343" s="355"/>
      <c r="F343" s="355"/>
      <c r="G343" s="355"/>
      <c r="H343" s="355"/>
      <c r="I343" s="355"/>
      <c r="J343" s="213"/>
      <c r="K343" s="355"/>
      <c r="L343" s="355"/>
      <c r="M343" s="355"/>
    </row>
    <row r="344" spans="1:14" ht="18" customHeight="1">
      <c r="A344" s="231"/>
      <c r="B344" s="277" t="s">
        <v>725</v>
      </c>
      <c r="C344" s="285" t="s">
        <v>726</v>
      </c>
      <c r="D344" s="355"/>
      <c r="E344" s="355"/>
      <c r="F344" s="355"/>
      <c r="G344" s="355"/>
      <c r="H344" s="355"/>
      <c r="I344" s="355"/>
      <c r="J344" s="355"/>
      <c r="K344" s="355"/>
      <c r="L344" s="355"/>
      <c r="M344" s="355" t="s">
        <v>600</v>
      </c>
    </row>
    <row r="345" spans="1:14" ht="36" customHeight="1">
      <c r="A345" s="231"/>
      <c r="B345" s="277" t="s">
        <v>895</v>
      </c>
      <c r="C345" s="282" t="s">
        <v>709</v>
      </c>
      <c r="D345" s="278" t="s">
        <v>814</v>
      </c>
      <c r="E345" s="279" t="s">
        <v>815</v>
      </c>
      <c r="F345" s="279" t="s">
        <v>581</v>
      </c>
      <c r="G345" s="278" t="s">
        <v>816</v>
      </c>
      <c r="H345" s="278" t="s">
        <v>817</v>
      </c>
      <c r="I345" s="279" t="s">
        <v>818</v>
      </c>
      <c r="J345" s="279" t="s">
        <v>819</v>
      </c>
      <c r="K345" s="297"/>
      <c r="L345" s="297"/>
      <c r="M345" s="355" t="s">
        <v>600</v>
      </c>
    </row>
    <row r="346" spans="1:14" ht="45.75" customHeight="1">
      <c r="A346" s="231"/>
      <c r="B346" s="277" t="s">
        <v>896</v>
      </c>
      <c r="C346" s="282" t="s">
        <v>897</v>
      </c>
      <c r="D346" s="297"/>
      <c r="E346" s="297"/>
      <c r="F346" s="297" t="s">
        <v>898</v>
      </c>
      <c r="G346" s="297"/>
      <c r="H346" s="297"/>
      <c r="I346" s="297" t="s">
        <v>899</v>
      </c>
      <c r="J346" s="297"/>
      <c r="K346" s="297"/>
      <c r="L346" s="297"/>
      <c r="M346" s="355"/>
    </row>
    <row r="347" spans="1:14" ht="57.75" customHeight="1">
      <c r="A347" s="231"/>
      <c r="B347" s="277" t="s">
        <v>900</v>
      </c>
      <c r="C347" s="282" t="s">
        <v>901</v>
      </c>
      <c r="D347" s="282"/>
      <c r="E347" s="297"/>
      <c r="F347" s="284" t="s">
        <v>902</v>
      </c>
      <c r="G347" s="297"/>
      <c r="H347" s="297"/>
      <c r="I347" s="284"/>
      <c r="J347" s="284" t="s">
        <v>903</v>
      </c>
      <c r="K347" s="297"/>
      <c r="L347" s="297"/>
      <c r="M347" s="355" t="s">
        <v>600</v>
      </c>
    </row>
    <row r="348" spans="1:14" ht="42.75" customHeight="1">
      <c r="A348" s="231"/>
      <c r="B348" s="277" t="s">
        <v>904</v>
      </c>
      <c r="C348" s="285" t="s">
        <v>905</v>
      </c>
      <c r="D348" s="355"/>
      <c r="E348" s="355" t="s">
        <v>843</v>
      </c>
      <c r="F348" s="355"/>
      <c r="G348" s="355" t="s">
        <v>844</v>
      </c>
      <c r="H348" s="355"/>
      <c r="I348" s="355" t="s">
        <v>845</v>
      </c>
      <c r="J348" s="355" t="s">
        <v>846</v>
      </c>
      <c r="K348" s="355"/>
      <c r="L348" s="355"/>
      <c r="M348" s="355" t="s">
        <v>600</v>
      </c>
    </row>
    <row r="349" spans="1:14" ht="15" customHeight="1">
      <c r="A349" s="231"/>
      <c r="B349" s="346"/>
      <c r="C349" s="346"/>
      <c r="D349" s="346"/>
      <c r="E349" s="346"/>
      <c r="F349" s="346"/>
      <c r="G349" s="346"/>
      <c r="H349" s="346"/>
      <c r="I349" s="346"/>
      <c r="J349" s="346"/>
      <c r="K349" s="346"/>
      <c r="L349" s="346"/>
      <c r="M349" s="346"/>
    </row>
    <row r="350" spans="1:14" ht="19.5" customHeight="1">
      <c r="A350" s="231"/>
      <c r="B350" s="347" t="s">
        <v>715</v>
      </c>
      <c r="C350" s="347"/>
      <c r="D350" s="347"/>
      <c r="E350" s="347"/>
      <c r="F350" s="347"/>
      <c r="G350" s="347"/>
      <c r="H350" s="347"/>
      <c r="I350" s="347"/>
      <c r="J350" s="347"/>
      <c r="K350" s="347"/>
      <c r="L350" s="347"/>
      <c r="M350" s="347"/>
    </row>
    <row r="351" spans="1:14" ht="19.5" customHeight="1">
      <c r="A351" s="231"/>
      <c r="B351" s="347" t="s">
        <v>716</v>
      </c>
      <c r="C351" s="347"/>
      <c r="D351" s="347"/>
      <c r="E351" s="347"/>
      <c r="F351" s="347"/>
      <c r="G351" s="347"/>
      <c r="H351" s="347"/>
      <c r="I351" s="347"/>
      <c r="J351" s="347"/>
      <c r="K351" s="347"/>
      <c r="L351" s="347"/>
      <c r="M351" s="347"/>
    </row>
    <row r="352" spans="1:14" ht="19.5" customHeight="1">
      <c r="A352" s="231"/>
      <c r="B352" s="1563" t="s">
        <v>1013</v>
      </c>
      <c r="C352" s="1563"/>
      <c r="D352" s="1563"/>
      <c r="E352" s="1563"/>
      <c r="F352" s="1563"/>
      <c r="G352" s="1563"/>
      <c r="H352" s="1563"/>
      <c r="I352" s="1563"/>
      <c r="J352" s="1563"/>
      <c r="K352" s="1563"/>
      <c r="L352" s="1563"/>
      <c r="M352" s="1563"/>
      <c r="N352" s="1563"/>
    </row>
    <row r="353" spans="1:14" ht="19.5" customHeight="1">
      <c r="A353" s="231"/>
      <c r="B353" s="1563"/>
      <c r="C353" s="1563"/>
      <c r="D353" s="1563"/>
      <c r="E353" s="1563"/>
      <c r="F353" s="1563"/>
      <c r="G353" s="1563"/>
      <c r="H353" s="1563"/>
      <c r="I353" s="1563"/>
      <c r="J353" s="1563"/>
      <c r="K353" s="1563"/>
      <c r="L353" s="1563"/>
      <c r="M353" s="1563"/>
      <c r="N353" s="1563"/>
    </row>
    <row r="354" spans="1:14" ht="19.5" customHeight="1">
      <c r="A354" s="231"/>
      <c r="B354" s="347" t="s">
        <v>623</v>
      </c>
      <c r="C354" s="347"/>
      <c r="D354" s="347"/>
      <c r="E354" s="347"/>
      <c r="F354" s="347"/>
      <c r="G354" s="347"/>
      <c r="H354" s="347"/>
      <c r="I354" s="347"/>
      <c r="J354" s="347"/>
      <c r="K354" s="347"/>
      <c r="L354" s="347"/>
      <c r="M354" s="347"/>
    </row>
    <row r="355" spans="1:14" ht="19.5" customHeight="1">
      <c r="A355" s="231"/>
      <c r="B355" s="347" t="s">
        <v>906</v>
      </c>
      <c r="C355" s="347"/>
      <c r="D355" s="347"/>
      <c r="E355" s="347"/>
      <c r="F355" s="347"/>
      <c r="G355" s="347"/>
      <c r="H355" s="347"/>
      <c r="I355" s="347"/>
      <c r="J355" s="347"/>
      <c r="K355" s="347"/>
      <c r="L355" s="347"/>
      <c r="M355" s="347"/>
    </row>
    <row r="356" spans="1:14" ht="15" customHeight="1">
      <c r="A356" s="231"/>
      <c r="B356" s="346"/>
      <c r="C356" s="346"/>
      <c r="D356" s="346"/>
      <c r="E356" s="346"/>
      <c r="F356" s="346"/>
      <c r="G356" s="346"/>
      <c r="H356" s="346"/>
      <c r="I356" s="346"/>
      <c r="J356" s="346"/>
      <c r="K356" s="346"/>
      <c r="L356" s="346"/>
      <c r="M356" s="346"/>
    </row>
    <row r="357" spans="1:14" ht="18" customHeight="1">
      <c r="A357" s="231"/>
      <c r="B357" s="347" t="s">
        <v>625</v>
      </c>
      <c r="C357" s="349"/>
      <c r="D357" s="349"/>
      <c r="E357" s="349"/>
    </row>
    <row r="358" spans="1:14" ht="18" customHeight="1">
      <c r="A358" s="231"/>
      <c r="B358" s="354" t="s">
        <v>20</v>
      </c>
      <c r="C358" s="1587" t="s">
        <v>907</v>
      </c>
      <c r="D358" s="1587"/>
      <c r="E358" s="1587"/>
      <c r="F358" s="344"/>
      <c r="G358" s="220"/>
      <c r="H358" s="220"/>
    </row>
    <row r="359" spans="1:14" ht="18" customHeight="1">
      <c r="A359" s="231"/>
      <c r="B359" s="354" t="s">
        <v>908</v>
      </c>
      <c r="C359" s="1587" t="s">
        <v>909</v>
      </c>
      <c r="D359" s="1587"/>
      <c r="E359" s="1587"/>
      <c r="F359" s="1562" t="s">
        <v>632</v>
      </c>
      <c r="G359" s="1562"/>
      <c r="H359" s="1562"/>
    </row>
    <row r="360" spans="1:14" s="349" customFormat="1" ht="8.1" customHeight="1">
      <c r="B360" s="344"/>
      <c r="C360" s="344"/>
      <c r="D360" s="344"/>
      <c r="E360" s="344"/>
      <c r="F360" s="345"/>
      <c r="G360" s="345"/>
      <c r="H360" s="345"/>
      <c r="J360" s="344"/>
      <c r="K360" s="344"/>
      <c r="L360" s="344"/>
      <c r="M360" s="344"/>
    </row>
    <row r="361" spans="1:14" s="349" customFormat="1" ht="8.1" customHeight="1">
      <c r="B361" s="211"/>
      <c r="C361" s="211"/>
      <c r="D361" s="211"/>
      <c r="E361" s="211"/>
      <c r="F361" s="211"/>
      <c r="G361" s="211"/>
      <c r="H361" s="211"/>
      <c r="I361" s="211"/>
      <c r="J361" s="211"/>
      <c r="K361" s="211"/>
      <c r="L361" s="211"/>
      <c r="M361" s="211"/>
    </row>
    <row r="362" spans="1:14" s="232" customFormat="1" ht="20.100000000000001" customHeight="1">
      <c r="B362" s="212" t="s">
        <v>910</v>
      </c>
    </row>
    <row r="363" spans="1:14" s="233" customFormat="1" ht="22.5" customHeight="1">
      <c r="B363" s="348"/>
      <c r="C363" s="342">
        <v>10</v>
      </c>
      <c r="D363" s="342">
        <v>9</v>
      </c>
      <c r="E363" s="342">
        <v>8</v>
      </c>
      <c r="F363" s="342">
        <v>7</v>
      </c>
      <c r="G363" s="342">
        <v>6</v>
      </c>
      <c r="H363" s="342">
        <v>5</v>
      </c>
      <c r="I363" s="342">
        <v>4</v>
      </c>
      <c r="J363" s="342">
        <v>3</v>
      </c>
      <c r="K363" s="342">
        <v>2</v>
      </c>
      <c r="L363" s="342">
        <v>1</v>
      </c>
      <c r="M363" s="342">
        <v>0</v>
      </c>
    </row>
    <row r="364" spans="1:14" s="233" customFormat="1" ht="22.5" customHeight="1">
      <c r="B364" s="348" t="s">
        <v>911</v>
      </c>
      <c r="C364" s="342" t="s">
        <v>594</v>
      </c>
      <c r="D364" s="342" t="s">
        <v>595</v>
      </c>
      <c r="E364" s="342"/>
      <c r="F364" s="342"/>
      <c r="G364" s="342"/>
      <c r="H364" s="342"/>
      <c r="I364" s="342"/>
      <c r="J364" s="342"/>
      <c r="K364" s="342"/>
      <c r="L364" s="342"/>
      <c r="M364" s="342"/>
    </row>
    <row r="365" spans="1:14" s="233" customFormat="1" ht="22.5" customHeight="1">
      <c r="B365" s="348" t="s">
        <v>912</v>
      </c>
      <c r="C365" s="342" t="s">
        <v>913</v>
      </c>
      <c r="D365" s="342"/>
      <c r="E365" s="342"/>
      <c r="F365" s="342"/>
      <c r="G365" s="342"/>
      <c r="H365" s="342" t="s">
        <v>914</v>
      </c>
      <c r="I365" s="342"/>
      <c r="J365" s="342"/>
      <c r="K365" s="342"/>
      <c r="L365" s="342"/>
      <c r="M365" s="342"/>
    </row>
    <row r="366" spans="1:14" s="233" customFormat="1" ht="22.5" customHeight="1">
      <c r="B366" s="348" t="s">
        <v>915</v>
      </c>
      <c r="C366" s="342" t="s">
        <v>618</v>
      </c>
      <c r="D366" s="342"/>
      <c r="E366" s="342"/>
      <c r="F366" s="342"/>
      <c r="G366" s="342"/>
      <c r="H366" s="342" t="s">
        <v>916</v>
      </c>
      <c r="I366" s="342"/>
      <c r="J366" s="342"/>
      <c r="K366" s="342"/>
      <c r="L366" s="342"/>
      <c r="M366" s="342"/>
    </row>
    <row r="367" spans="1:14" s="234" customFormat="1" ht="18.75">
      <c r="B367" s="349"/>
      <c r="C367" s="224"/>
      <c r="D367" s="224"/>
      <c r="E367" s="224"/>
      <c r="F367" s="224"/>
      <c r="G367" s="224"/>
      <c r="H367" s="224"/>
      <c r="I367" s="224"/>
      <c r="J367" s="224"/>
      <c r="K367" s="224"/>
      <c r="L367" s="224"/>
      <c r="M367" s="224"/>
    </row>
    <row r="368" spans="1:14" s="234" customFormat="1" ht="17.25" customHeight="1">
      <c r="B368" s="1563" t="s">
        <v>917</v>
      </c>
      <c r="C368" s="1563"/>
      <c r="D368" s="1563"/>
      <c r="E368" s="1563"/>
      <c r="F368" s="1563"/>
      <c r="G368" s="1563"/>
      <c r="H368" s="1563"/>
      <c r="I368" s="1563"/>
      <c r="J368" s="1563"/>
      <c r="K368" s="1563"/>
      <c r="L368" s="1563"/>
      <c r="M368" s="1563"/>
    </row>
    <row r="369" spans="2:16" s="234" customFormat="1" ht="17.25" customHeight="1">
      <c r="B369" s="1563" t="s">
        <v>918</v>
      </c>
      <c r="C369" s="1563"/>
      <c r="D369" s="1563"/>
      <c r="E369" s="1563"/>
      <c r="F369" s="1563"/>
      <c r="G369" s="1563"/>
      <c r="H369" s="1563"/>
      <c r="I369" s="1563"/>
      <c r="J369" s="1563"/>
      <c r="K369" s="1563"/>
      <c r="L369" s="1563"/>
      <c r="M369" s="1563"/>
    </row>
    <row r="370" spans="2:16" s="234" customFormat="1" ht="18.75">
      <c r="B370" s="235"/>
      <c r="C370" s="235"/>
      <c r="D370" s="235"/>
      <c r="E370" s="235"/>
      <c r="F370" s="235"/>
      <c r="G370" s="235"/>
      <c r="H370" s="235"/>
      <c r="I370" s="235"/>
      <c r="J370" s="235"/>
      <c r="K370" s="235"/>
      <c r="L370" s="235"/>
      <c r="M370" s="235"/>
    </row>
    <row r="371" spans="2:16" s="232" customFormat="1" ht="20.100000000000001" customHeight="1">
      <c r="B371" s="236" t="s">
        <v>919</v>
      </c>
    </row>
    <row r="372" spans="2:16" s="349" customFormat="1" ht="20.100000000000001" customHeight="1">
      <c r="B372" s="354" t="s">
        <v>920</v>
      </c>
      <c r="C372" s="1573" t="s">
        <v>865</v>
      </c>
      <c r="D372" s="1574"/>
      <c r="E372" s="1575"/>
      <c r="F372" s="1577" t="s">
        <v>921</v>
      </c>
      <c r="G372" s="1562"/>
      <c r="H372" s="1562"/>
      <c r="I372" s="1576"/>
      <c r="J372" s="1576"/>
      <c r="K372" s="344"/>
      <c r="L372" s="344"/>
      <c r="M372" s="344"/>
    </row>
    <row r="373" spans="2:16" ht="8.1" customHeight="1"/>
    <row r="374" spans="2:16" ht="8.1" hidden="1" customHeight="1"/>
    <row r="375" spans="2:16" ht="20.100000000000001" hidden="1" customHeight="1">
      <c r="B375" s="212" t="s">
        <v>922</v>
      </c>
    </row>
    <row r="376" spans="2:16" ht="20.100000000000001" hidden="1" customHeight="1">
      <c r="B376" s="276" t="s">
        <v>565</v>
      </c>
      <c r="C376" s="342">
        <v>10</v>
      </c>
      <c r="D376" s="342">
        <v>9</v>
      </c>
      <c r="E376" s="342">
        <v>8</v>
      </c>
      <c r="F376" s="342">
        <v>7</v>
      </c>
      <c r="G376" s="342">
        <v>6</v>
      </c>
      <c r="H376" s="342">
        <v>5</v>
      </c>
      <c r="I376" s="342">
        <v>4</v>
      </c>
      <c r="J376" s="342">
        <v>3</v>
      </c>
      <c r="K376" s="342">
        <v>2</v>
      </c>
      <c r="L376" s="342">
        <v>1</v>
      </c>
      <c r="M376" s="342">
        <v>0</v>
      </c>
    </row>
    <row r="377" spans="2:16" ht="33.75" hidden="1" customHeight="1">
      <c r="B377" s="277" t="s">
        <v>593</v>
      </c>
      <c r="C377" s="355" t="s">
        <v>594</v>
      </c>
      <c r="D377" s="355" t="s">
        <v>595</v>
      </c>
      <c r="E377" s="355"/>
      <c r="F377" s="355"/>
      <c r="G377" s="355"/>
      <c r="H377" s="355"/>
      <c r="I377" s="355"/>
      <c r="J377" s="355"/>
      <c r="K377" s="355"/>
      <c r="L377" s="355"/>
      <c r="M377" s="355"/>
    </row>
    <row r="378" spans="2:16" hidden="1">
      <c r="B378" s="345"/>
      <c r="C378" s="213"/>
      <c r="D378" s="213"/>
      <c r="E378" s="213"/>
      <c r="F378" s="213"/>
      <c r="G378" s="213"/>
      <c r="H378" s="213"/>
      <c r="I378" s="213"/>
      <c r="J378" s="213"/>
      <c r="K378" s="213"/>
      <c r="L378" s="213"/>
      <c r="M378" s="213"/>
    </row>
    <row r="379" spans="2:16" ht="18" hidden="1" customHeight="1">
      <c r="B379" s="346" t="s">
        <v>625</v>
      </c>
      <c r="C379" s="349"/>
      <c r="D379" s="349"/>
      <c r="E379" s="349"/>
    </row>
    <row r="380" spans="2:16" ht="18" hidden="1" customHeight="1">
      <c r="B380" s="351" t="s">
        <v>923</v>
      </c>
      <c r="C380" s="1565" t="s">
        <v>924</v>
      </c>
      <c r="D380" s="1565"/>
      <c r="E380" s="1565"/>
      <c r="F380" s="211" t="s">
        <v>632</v>
      </c>
    </row>
    <row r="382" spans="2:16" ht="20.100000000000001" customHeight="1">
      <c r="B382" s="212" t="s">
        <v>1049</v>
      </c>
      <c r="O382" s="358"/>
      <c r="P382" s="358"/>
    </row>
    <row r="383" spans="2:16" ht="20.100000000000001" customHeight="1">
      <c r="B383" s="276" t="s">
        <v>565</v>
      </c>
      <c r="C383" s="342">
        <v>10</v>
      </c>
      <c r="D383" s="342">
        <v>9</v>
      </c>
      <c r="E383" s="342">
        <v>8</v>
      </c>
      <c r="F383" s="342">
        <v>7</v>
      </c>
      <c r="G383" s="342">
        <v>6</v>
      </c>
      <c r="H383" s="342">
        <v>5</v>
      </c>
      <c r="I383" s="342">
        <v>4</v>
      </c>
      <c r="J383" s="342">
        <v>3</v>
      </c>
      <c r="K383" s="342">
        <v>2</v>
      </c>
      <c r="L383" s="342">
        <v>1</v>
      </c>
      <c r="M383" s="342">
        <v>0</v>
      </c>
      <c r="O383" s="358"/>
      <c r="P383" s="358"/>
    </row>
    <row r="384" spans="2:16" ht="33.75" customHeight="1">
      <c r="B384" s="277" t="s">
        <v>593</v>
      </c>
      <c r="C384" s="355" t="s">
        <v>594</v>
      </c>
      <c r="D384" s="355" t="s">
        <v>595</v>
      </c>
      <c r="E384" s="355"/>
      <c r="F384" s="355"/>
      <c r="G384" s="355"/>
      <c r="H384" s="355"/>
      <c r="I384" s="355"/>
      <c r="J384" s="355"/>
      <c r="K384" s="355"/>
      <c r="L384" s="355"/>
      <c r="M384" s="355"/>
      <c r="O384" s="358"/>
      <c r="P384" s="358"/>
    </row>
    <row r="385" spans="2:16">
      <c r="B385" s="345"/>
      <c r="C385" s="213"/>
      <c r="D385" s="213"/>
      <c r="E385" s="213"/>
      <c r="F385" s="213"/>
      <c r="G385" s="213"/>
      <c r="H385" s="213"/>
      <c r="I385" s="213"/>
      <c r="J385" s="213"/>
      <c r="K385" s="213"/>
      <c r="L385" s="213"/>
      <c r="M385" s="213"/>
      <c r="O385" s="358"/>
      <c r="P385" s="358"/>
    </row>
    <row r="386" spans="2:16" ht="18" customHeight="1">
      <c r="B386" s="346" t="s">
        <v>625</v>
      </c>
      <c r="C386" s="349"/>
      <c r="D386" s="349"/>
      <c r="E386" s="349"/>
      <c r="O386" s="358"/>
      <c r="P386" s="358"/>
    </row>
    <row r="387" spans="2:16" ht="18" customHeight="1">
      <c r="B387" s="351" t="s">
        <v>1014</v>
      </c>
      <c r="C387" s="1565" t="s">
        <v>924</v>
      </c>
      <c r="D387" s="1565"/>
      <c r="E387" s="1565"/>
      <c r="F387" s="211" t="s">
        <v>632</v>
      </c>
      <c r="O387" s="358"/>
      <c r="P387" s="358"/>
    </row>
    <row r="388" spans="2:16">
      <c r="O388" s="358"/>
      <c r="P388" s="358"/>
    </row>
    <row r="389" spans="2:16" s="349" customFormat="1" ht="20.100000000000001" customHeight="1">
      <c r="B389" s="212" t="s">
        <v>1050</v>
      </c>
    </row>
    <row r="390" spans="2:16" s="349" customFormat="1" ht="15" customHeight="1">
      <c r="B390" s="276" t="s">
        <v>565</v>
      </c>
      <c r="C390" s="342">
        <v>10</v>
      </c>
      <c r="D390" s="342">
        <v>9</v>
      </c>
      <c r="E390" s="342">
        <v>8</v>
      </c>
      <c r="F390" s="342">
        <v>7</v>
      </c>
      <c r="G390" s="342">
        <v>6</v>
      </c>
      <c r="H390" s="342">
        <v>5</v>
      </c>
      <c r="I390" s="342">
        <v>4</v>
      </c>
      <c r="J390" s="342">
        <v>3</v>
      </c>
      <c r="K390" s="342">
        <v>2</v>
      </c>
      <c r="L390" s="342">
        <v>1</v>
      </c>
      <c r="M390" s="342">
        <v>0</v>
      </c>
    </row>
    <row r="391" spans="2:16" s="349" customFormat="1" ht="20.100000000000001" customHeight="1">
      <c r="B391" s="277" t="s">
        <v>593</v>
      </c>
      <c r="C391" s="355" t="s">
        <v>594</v>
      </c>
      <c r="D391" s="355" t="s">
        <v>595</v>
      </c>
      <c r="E391" s="355"/>
      <c r="F391" s="355"/>
      <c r="G391" s="355"/>
      <c r="H391" s="355"/>
      <c r="I391" s="355"/>
      <c r="J391" s="355"/>
      <c r="K391" s="355"/>
      <c r="L391" s="355"/>
      <c r="M391" s="355"/>
    </row>
    <row r="392" spans="2:16" s="349" customFormat="1" ht="28.5" customHeight="1">
      <c r="B392" s="348" t="s">
        <v>792</v>
      </c>
      <c r="C392" s="282" t="s">
        <v>709</v>
      </c>
      <c r="D392" s="278" t="s">
        <v>606</v>
      </c>
      <c r="E392" s="279" t="s">
        <v>607</v>
      </c>
      <c r="F392" s="279" t="s">
        <v>608</v>
      </c>
      <c r="G392" s="278" t="s">
        <v>609</v>
      </c>
      <c r="H392" s="278" t="s">
        <v>610</v>
      </c>
      <c r="I392" s="279" t="s">
        <v>611</v>
      </c>
      <c r="J392" s="279" t="s">
        <v>612</v>
      </c>
      <c r="K392" s="279"/>
      <c r="L392" s="277"/>
      <c r="M392" s="355" t="s">
        <v>600</v>
      </c>
    </row>
    <row r="393" spans="2:16" s="349" customFormat="1" ht="20.100000000000001" customHeight="1">
      <c r="B393" s="277" t="s">
        <v>793</v>
      </c>
      <c r="C393" s="355" t="s">
        <v>726</v>
      </c>
      <c r="D393" s="355"/>
      <c r="E393" s="355"/>
      <c r="F393" s="286"/>
      <c r="G393" s="355"/>
      <c r="H393" s="355"/>
      <c r="I393" s="355"/>
      <c r="J393" s="286"/>
      <c r="K393" s="355"/>
      <c r="L393" s="355"/>
      <c r="M393" s="355" t="s">
        <v>600</v>
      </c>
    </row>
    <row r="394" spans="2:16" s="349" customFormat="1" ht="20.100000000000001" customHeight="1">
      <c r="B394" s="277" t="s">
        <v>794</v>
      </c>
      <c r="C394" s="355" t="s">
        <v>618</v>
      </c>
      <c r="D394" s="355"/>
      <c r="E394" s="355"/>
      <c r="F394" s="286"/>
      <c r="G394" s="355"/>
      <c r="H394" s="355"/>
      <c r="I394" s="355"/>
      <c r="J394" s="286"/>
      <c r="K394" s="355"/>
      <c r="L394" s="355"/>
      <c r="M394" s="355" t="s">
        <v>600</v>
      </c>
    </row>
    <row r="395" spans="2:16" s="349" customFormat="1" ht="38.25" customHeight="1">
      <c r="B395" s="292" t="s">
        <v>1015</v>
      </c>
      <c r="C395" s="355" t="s">
        <v>795</v>
      </c>
      <c r="D395" s="355"/>
      <c r="E395" s="355"/>
      <c r="F395" s="355" t="s">
        <v>796</v>
      </c>
      <c r="G395" s="211"/>
      <c r="H395" s="355"/>
      <c r="I395" s="355" t="s">
        <v>797</v>
      </c>
      <c r="J395" s="355"/>
      <c r="K395" s="355"/>
      <c r="L395" s="355"/>
      <c r="M395" s="355" t="s">
        <v>600</v>
      </c>
    </row>
    <row r="396" spans="2:16" s="349" customFormat="1" ht="20.100000000000001" customHeight="1">
      <c r="B396" s="221"/>
      <c r="C396" s="222"/>
      <c r="D396" s="223"/>
      <c r="E396" s="223"/>
      <c r="F396" s="223"/>
      <c r="G396" s="222"/>
      <c r="H396" s="223"/>
      <c r="I396" s="223"/>
      <c r="J396" s="223"/>
      <c r="K396" s="223"/>
      <c r="L396" s="223"/>
      <c r="M396" s="223"/>
    </row>
    <row r="397" spans="2:16" s="349" customFormat="1" ht="15" customHeight="1">
      <c r="B397" s="347" t="s">
        <v>715</v>
      </c>
      <c r="C397" s="347"/>
      <c r="D397" s="347"/>
      <c r="E397" s="347"/>
      <c r="F397" s="347"/>
      <c r="G397" s="347"/>
      <c r="H397" s="347"/>
      <c r="I397" s="347"/>
      <c r="J397" s="347"/>
      <c r="K397" s="347"/>
      <c r="L397" s="347"/>
      <c r="M397" s="347"/>
    </row>
    <row r="398" spans="2:16" s="349" customFormat="1" ht="20.100000000000001" customHeight="1">
      <c r="B398" s="349" t="s">
        <v>798</v>
      </c>
      <c r="C398" s="224"/>
      <c r="G398" s="224"/>
    </row>
    <row r="399" spans="2:16" s="349" customFormat="1" ht="19.5" customHeight="1">
      <c r="B399" s="1563" t="s">
        <v>799</v>
      </c>
      <c r="C399" s="1563"/>
      <c r="D399" s="1563"/>
      <c r="E399" s="1563"/>
      <c r="F399" s="1563"/>
      <c r="G399" s="1563"/>
      <c r="H399" s="1563"/>
      <c r="I399" s="1563"/>
      <c r="J399" s="1563"/>
      <c r="K399" s="1563"/>
      <c r="L399" s="1563"/>
      <c r="M399" s="1563"/>
    </row>
    <row r="400" spans="2:16" s="349" customFormat="1" ht="20.100000000000001" customHeight="1">
      <c r="B400" s="347" t="s">
        <v>623</v>
      </c>
      <c r="C400" s="347"/>
      <c r="G400" s="224"/>
    </row>
    <row r="401" spans="2:16" s="349" customFormat="1" ht="20.100000000000001" customHeight="1">
      <c r="B401" s="349" t="s">
        <v>800</v>
      </c>
      <c r="C401" s="224"/>
      <c r="G401" s="224"/>
    </row>
    <row r="402" spans="2:16" s="349" customFormat="1" ht="20.100000000000001" customHeight="1">
      <c r="B402" s="349" t="s">
        <v>801</v>
      </c>
      <c r="C402" s="224"/>
      <c r="G402" s="224"/>
    </row>
    <row r="403" spans="2:16" s="349" customFormat="1" ht="20.100000000000001" customHeight="1">
      <c r="B403" s="347"/>
      <c r="C403" s="347"/>
      <c r="D403" s="347"/>
      <c r="E403" s="347"/>
      <c r="F403" s="347"/>
      <c r="G403" s="347"/>
      <c r="H403" s="347"/>
      <c r="I403" s="347"/>
      <c r="J403" s="347"/>
      <c r="K403" s="347"/>
      <c r="L403" s="347"/>
      <c r="M403" s="347"/>
    </row>
    <row r="404" spans="2:16" ht="19.5" customHeight="1">
      <c r="B404" s="346" t="s">
        <v>625</v>
      </c>
      <c r="C404" s="349"/>
      <c r="D404" s="349"/>
      <c r="E404" s="349"/>
      <c r="F404" s="349"/>
      <c r="G404" s="349"/>
      <c r="H404" s="349"/>
      <c r="I404" s="349"/>
      <c r="J404" s="349"/>
      <c r="K404" s="349"/>
      <c r="L404" s="349"/>
      <c r="M404" s="349"/>
    </row>
    <row r="405" spans="2:16" ht="19.5" customHeight="1">
      <c r="B405" s="354" t="s">
        <v>20</v>
      </c>
      <c r="C405" s="1573" t="s">
        <v>802</v>
      </c>
      <c r="D405" s="1574"/>
      <c r="E405" s="1575"/>
      <c r="F405" s="344"/>
      <c r="G405" s="220"/>
      <c r="H405" s="220"/>
      <c r="I405" s="349"/>
      <c r="J405" s="349"/>
      <c r="K405" s="349"/>
      <c r="L405" s="349"/>
      <c r="M405" s="349"/>
    </row>
    <row r="406" spans="2:16" ht="19.5" customHeight="1">
      <c r="B406" s="354" t="s">
        <v>57</v>
      </c>
      <c r="C406" s="1573" t="s">
        <v>803</v>
      </c>
      <c r="D406" s="1574"/>
      <c r="E406" s="1575"/>
      <c r="F406" s="1577"/>
      <c r="G406" s="1562"/>
      <c r="H406" s="1562"/>
      <c r="I406" s="349"/>
      <c r="J406" s="349"/>
      <c r="K406" s="349"/>
      <c r="L406" s="349"/>
      <c r="M406" s="349"/>
    </row>
    <row r="407" spans="2:16" ht="19.5" customHeight="1">
      <c r="B407" s="354" t="s">
        <v>630</v>
      </c>
      <c r="C407" s="1573" t="s">
        <v>804</v>
      </c>
      <c r="D407" s="1574"/>
      <c r="E407" s="1575"/>
      <c r="F407" s="1562" t="s">
        <v>632</v>
      </c>
      <c r="G407" s="1562"/>
      <c r="H407" s="1562"/>
      <c r="I407" s="349"/>
      <c r="J407" s="349"/>
      <c r="K407" s="349"/>
      <c r="L407" s="349"/>
      <c r="M407" s="349"/>
    </row>
    <row r="409" spans="2:16" ht="20.100000000000001" customHeight="1">
      <c r="B409" s="212" t="s">
        <v>1051</v>
      </c>
      <c r="O409" s="358"/>
      <c r="P409" s="358"/>
    </row>
    <row r="410" spans="2:16" ht="20.100000000000001" customHeight="1">
      <c r="B410" s="276" t="s">
        <v>565</v>
      </c>
      <c r="C410" s="342">
        <v>10</v>
      </c>
      <c r="D410" s="342">
        <v>9</v>
      </c>
      <c r="E410" s="342">
        <v>8</v>
      </c>
      <c r="F410" s="342">
        <v>7</v>
      </c>
      <c r="G410" s="342">
        <v>6</v>
      </c>
      <c r="H410" s="342">
        <v>5</v>
      </c>
      <c r="I410" s="342">
        <v>4</v>
      </c>
      <c r="J410" s="342">
        <v>3</v>
      </c>
      <c r="K410" s="342">
        <v>2</v>
      </c>
      <c r="L410" s="342">
        <v>1</v>
      </c>
      <c r="M410" s="342">
        <v>0</v>
      </c>
      <c r="O410" s="358"/>
      <c r="P410" s="358"/>
    </row>
    <row r="411" spans="2:16" ht="33.75" customHeight="1">
      <c r="B411" s="277" t="s">
        <v>593</v>
      </c>
      <c r="C411" s="355" t="s">
        <v>594</v>
      </c>
      <c r="D411" s="355" t="s">
        <v>595</v>
      </c>
      <c r="E411" s="355"/>
      <c r="F411" s="355"/>
      <c r="G411" s="355"/>
      <c r="H411" s="355"/>
      <c r="I411" s="355"/>
      <c r="J411" s="355"/>
      <c r="K411" s="355"/>
      <c r="L411" s="355"/>
      <c r="M411" s="355"/>
      <c r="O411" s="358"/>
      <c r="P411" s="358"/>
    </row>
    <row r="412" spans="2:16" ht="33.75" customHeight="1">
      <c r="B412" s="359" t="s">
        <v>1016</v>
      </c>
      <c r="C412" s="360" t="s">
        <v>618</v>
      </c>
      <c r="D412" s="360"/>
      <c r="E412" s="361"/>
      <c r="F412" s="360"/>
      <c r="G412" s="360"/>
      <c r="H412" s="360"/>
      <c r="I412" s="361"/>
      <c r="J412" s="361"/>
      <c r="K412" s="360"/>
      <c r="L412" s="360"/>
      <c r="M412" s="360" t="s">
        <v>600</v>
      </c>
      <c r="O412" s="358"/>
      <c r="P412" s="358"/>
    </row>
    <row r="413" spans="2:16" ht="36.75" customHeight="1">
      <c r="B413" s="1588" t="s">
        <v>1017</v>
      </c>
      <c r="C413" s="1588"/>
      <c r="D413" s="1588"/>
      <c r="E413" s="1588"/>
      <c r="F413" s="1588"/>
      <c r="G413" s="1588"/>
      <c r="H413" s="1588"/>
      <c r="I413" s="1588"/>
      <c r="J413" s="1588"/>
      <c r="K413" s="1588"/>
      <c r="L413" s="1588"/>
      <c r="M413" s="1588"/>
      <c r="O413" s="358"/>
      <c r="P413" s="358"/>
    </row>
    <row r="414" spans="2:16" ht="9" customHeight="1">
      <c r="B414" s="346"/>
      <c r="C414" s="346"/>
      <c r="D414" s="346"/>
      <c r="E414" s="346"/>
      <c r="F414" s="346"/>
      <c r="G414" s="346"/>
      <c r="H414" s="346"/>
      <c r="I414" s="346"/>
      <c r="J414" s="346"/>
      <c r="K414" s="346"/>
      <c r="L414" s="346"/>
      <c r="M414" s="346"/>
      <c r="O414" s="358"/>
      <c r="P414" s="358"/>
    </row>
    <row r="415" spans="2:16" ht="18" customHeight="1">
      <c r="B415" s="346" t="s">
        <v>625</v>
      </c>
      <c r="C415" s="349"/>
      <c r="D415" s="349"/>
      <c r="E415" s="349"/>
      <c r="O415" s="358"/>
      <c r="P415" s="358"/>
    </row>
    <row r="416" spans="2:16" ht="18" customHeight="1">
      <c r="B416" s="351" t="s">
        <v>1018</v>
      </c>
      <c r="C416" s="1589" t="s">
        <v>1019</v>
      </c>
      <c r="D416" s="1589"/>
      <c r="E416" s="1589"/>
      <c r="F416" s="211" t="s">
        <v>632</v>
      </c>
      <c r="O416" s="358"/>
      <c r="P416" s="358"/>
    </row>
    <row r="418" spans="1:16" ht="20.100000000000001" customHeight="1">
      <c r="B418" s="212" t="s">
        <v>1052</v>
      </c>
      <c r="O418" s="358"/>
      <c r="P418" s="358"/>
    </row>
    <row r="419" spans="1:16" ht="20.100000000000001" customHeight="1">
      <c r="B419" s="276" t="s">
        <v>565</v>
      </c>
      <c r="C419" s="342">
        <v>10</v>
      </c>
      <c r="D419" s="342">
        <v>9</v>
      </c>
      <c r="E419" s="342">
        <v>8</v>
      </c>
      <c r="F419" s="342">
        <v>7</v>
      </c>
      <c r="G419" s="342">
        <v>6</v>
      </c>
      <c r="H419" s="342">
        <v>5</v>
      </c>
      <c r="I419" s="342">
        <v>4</v>
      </c>
      <c r="J419" s="342">
        <v>3</v>
      </c>
      <c r="K419" s="342">
        <v>2</v>
      </c>
      <c r="L419" s="342">
        <v>1</v>
      </c>
      <c r="M419" s="342">
        <v>0</v>
      </c>
      <c r="O419" s="358"/>
      <c r="P419" s="358"/>
    </row>
    <row r="420" spans="1:16" ht="33.75" customHeight="1">
      <c r="B420" s="277" t="s">
        <v>593</v>
      </c>
      <c r="C420" s="355" t="s">
        <v>594</v>
      </c>
      <c r="D420" s="355" t="s">
        <v>595</v>
      </c>
      <c r="E420" s="355"/>
      <c r="F420" s="355"/>
      <c r="G420" s="355"/>
      <c r="H420" s="355"/>
      <c r="I420" s="355"/>
      <c r="J420" s="355"/>
      <c r="K420" s="355"/>
      <c r="L420" s="355"/>
      <c r="M420" s="355"/>
      <c r="O420" s="358"/>
      <c r="P420" s="358"/>
    </row>
    <row r="421" spans="1:16" ht="33.75" customHeight="1">
      <c r="B421" s="359" t="s">
        <v>1016</v>
      </c>
      <c r="C421" s="360" t="s">
        <v>618</v>
      </c>
      <c r="D421" s="360"/>
      <c r="E421" s="361"/>
      <c r="F421" s="360"/>
      <c r="G421" s="360"/>
      <c r="H421" s="360"/>
      <c r="I421" s="361"/>
      <c r="J421" s="361"/>
      <c r="K421" s="360"/>
      <c r="L421" s="360"/>
      <c r="M421" s="360" t="s">
        <v>600</v>
      </c>
      <c r="O421" s="358"/>
      <c r="P421" s="358"/>
    </row>
    <row r="422" spans="1:16" ht="36.75" customHeight="1">
      <c r="B422" s="1588" t="s">
        <v>1017</v>
      </c>
      <c r="C422" s="1588"/>
      <c r="D422" s="1588"/>
      <c r="E422" s="1588"/>
      <c r="F422" s="1588"/>
      <c r="G422" s="1588"/>
      <c r="H422" s="1588"/>
      <c r="I422" s="1588"/>
      <c r="J422" s="1588"/>
      <c r="K422" s="1588"/>
      <c r="L422" s="1588"/>
      <c r="M422" s="1588"/>
      <c r="O422" s="358"/>
      <c r="P422" s="358"/>
    </row>
    <row r="423" spans="1:16">
      <c r="B423" s="345"/>
      <c r="C423" s="213"/>
      <c r="D423" s="213"/>
      <c r="E423" s="213"/>
      <c r="F423" s="213"/>
      <c r="G423" s="213"/>
      <c r="H423" s="213"/>
      <c r="I423" s="213"/>
      <c r="J423" s="213"/>
      <c r="K423" s="213"/>
      <c r="L423" s="213"/>
      <c r="M423" s="213"/>
      <c r="O423" s="358"/>
      <c r="P423" s="358"/>
    </row>
    <row r="424" spans="1:16" ht="18" customHeight="1">
      <c r="B424" s="346" t="s">
        <v>625</v>
      </c>
      <c r="C424" s="349"/>
      <c r="D424" s="349"/>
      <c r="E424" s="349"/>
      <c r="O424" s="358"/>
      <c r="P424" s="358"/>
    </row>
    <row r="425" spans="1:16" ht="18" customHeight="1">
      <c r="B425" s="362" t="s">
        <v>1020</v>
      </c>
      <c r="C425" s="1589" t="s">
        <v>1021</v>
      </c>
      <c r="D425" s="1589"/>
      <c r="E425" s="1589"/>
      <c r="F425" s="211" t="s">
        <v>632</v>
      </c>
      <c r="O425" s="358"/>
      <c r="P425" s="358"/>
    </row>
    <row r="427" spans="1:16" s="358" customFormat="1" ht="19.5" customHeight="1">
      <c r="A427" s="363"/>
      <c r="B427" s="230" t="s">
        <v>1053</v>
      </c>
      <c r="C427" s="211"/>
      <c r="D427" s="211"/>
      <c r="E427" s="211"/>
      <c r="F427" s="211"/>
      <c r="G427" s="211"/>
      <c r="H427" s="211"/>
      <c r="I427" s="211"/>
      <c r="J427" s="211"/>
      <c r="K427" s="211"/>
      <c r="L427" s="211"/>
      <c r="M427" s="211"/>
      <c r="N427" s="211"/>
    </row>
    <row r="428" spans="1:16" s="358" customFormat="1" ht="20.100000000000001" customHeight="1">
      <c r="A428" s="363"/>
      <c r="B428" s="276" t="s">
        <v>565</v>
      </c>
      <c r="C428" s="342">
        <v>10</v>
      </c>
      <c r="D428" s="342">
        <v>9</v>
      </c>
      <c r="E428" s="342">
        <v>8</v>
      </c>
      <c r="F428" s="342">
        <v>7</v>
      </c>
      <c r="G428" s="342">
        <v>6</v>
      </c>
      <c r="H428" s="342">
        <v>5</v>
      </c>
      <c r="I428" s="342">
        <v>4</v>
      </c>
      <c r="J428" s="342">
        <v>3</v>
      </c>
      <c r="K428" s="342">
        <v>2</v>
      </c>
      <c r="L428" s="342">
        <v>1</v>
      </c>
      <c r="M428" s="342">
        <v>0</v>
      </c>
      <c r="N428" s="211"/>
    </row>
    <row r="429" spans="1:16" s="358" customFormat="1" ht="18" customHeight="1">
      <c r="A429" s="363"/>
      <c r="B429" s="277" t="s">
        <v>593</v>
      </c>
      <c r="C429" s="355" t="s">
        <v>594</v>
      </c>
      <c r="D429" s="355" t="s">
        <v>595</v>
      </c>
      <c r="E429" s="355"/>
      <c r="F429" s="355"/>
      <c r="G429" s="355"/>
      <c r="H429" s="355"/>
      <c r="I429" s="355"/>
      <c r="J429" s="213"/>
      <c r="K429" s="355"/>
      <c r="L429" s="355"/>
      <c r="M429" s="355"/>
      <c r="N429" s="211"/>
    </row>
    <row r="430" spans="1:16" s="358" customFormat="1" ht="56.45" customHeight="1">
      <c r="A430" s="363"/>
      <c r="B430" s="289" t="s">
        <v>1022</v>
      </c>
      <c r="C430" s="285" t="s">
        <v>1023</v>
      </c>
      <c r="D430" s="285" t="s">
        <v>1024</v>
      </c>
      <c r="E430" s="285" t="s">
        <v>1025</v>
      </c>
      <c r="F430" s="285" t="s">
        <v>1026</v>
      </c>
      <c r="G430" s="285" t="s">
        <v>1027</v>
      </c>
      <c r="H430" s="285" t="s">
        <v>1027</v>
      </c>
      <c r="I430" s="285" t="s">
        <v>1028</v>
      </c>
      <c r="J430" s="285" t="s">
        <v>1029</v>
      </c>
      <c r="K430" s="285" t="s">
        <v>1030</v>
      </c>
      <c r="L430" s="285" t="s">
        <v>1031</v>
      </c>
      <c r="M430" s="285" t="s">
        <v>1032</v>
      </c>
      <c r="N430" s="211"/>
    </row>
    <row r="431" spans="1:16" s="358" customFormat="1" ht="57.75" customHeight="1">
      <c r="A431" s="363"/>
      <c r="B431" s="277" t="s">
        <v>1033</v>
      </c>
      <c r="C431" s="285" t="s">
        <v>844</v>
      </c>
      <c r="D431" s="355"/>
      <c r="E431" s="291"/>
      <c r="F431" s="355"/>
      <c r="G431" s="291"/>
      <c r="H431" s="355" t="s">
        <v>845</v>
      </c>
      <c r="I431" s="291"/>
      <c r="J431" s="291"/>
      <c r="K431" s="291"/>
      <c r="L431" s="355" t="s">
        <v>846</v>
      </c>
      <c r="M431" s="291"/>
      <c r="N431" s="211"/>
    </row>
    <row r="432" spans="1:16" s="358" customFormat="1" ht="65.25" customHeight="1">
      <c r="A432" s="363"/>
      <c r="B432" s="277" t="s">
        <v>1034</v>
      </c>
      <c r="C432" s="285" t="s">
        <v>1035</v>
      </c>
      <c r="D432" s="355"/>
      <c r="E432" s="291"/>
      <c r="F432" s="291"/>
      <c r="G432" s="291"/>
      <c r="H432" s="291"/>
      <c r="I432" s="291"/>
      <c r="J432" s="355"/>
      <c r="K432" s="355"/>
      <c r="L432" s="355"/>
      <c r="M432" s="285" t="s">
        <v>1036</v>
      </c>
      <c r="N432" s="211"/>
    </row>
    <row r="433" spans="1:14" s="358" customFormat="1" ht="13.5" customHeight="1">
      <c r="A433" s="363"/>
      <c r="B433" s="277" t="s">
        <v>1037</v>
      </c>
      <c r="C433" s="355" t="s">
        <v>1038</v>
      </c>
      <c r="D433" s="355"/>
      <c r="E433" s="355"/>
      <c r="F433" s="355"/>
      <c r="G433" s="355"/>
      <c r="H433" s="355" t="s">
        <v>1039</v>
      </c>
      <c r="I433" s="355"/>
      <c r="J433" s="355"/>
      <c r="K433" s="355"/>
      <c r="L433" s="355"/>
      <c r="M433" s="355"/>
      <c r="N433" s="211"/>
    </row>
    <row r="434" spans="1:14" s="358" customFormat="1" ht="30.6" customHeight="1">
      <c r="A434" s="363"/>
      <c r="B434" s="1563" t="s">
        <v>1040</v>
      </c>
      <c r="C434" s="1563"/>
      <c r="D434" s="1563"/>
      <c r="E434" s="1563"/>
      <c r="F434" s="1563"/>
      <c r="G434" s="1563"/>
      <c r="H434" s="1563"/>
      <c r="I434" s="1563"/>
      <c r="J434" s="1563"/>
      <c r="K434" s="1563"/>
      <c r="L434" s="1563"/>
      <c r="M434" s="1563"/>
      <c r="N434" s="211"/>
    </row>
    <row r="435" spans="1:14" s="358" customFormat="1" ht="18" customHeight="1">
      <c r="A435" s="363"/>
      <c r="B435" s="346" t="s">
        <v>625</v>
      </c>
      <c r="C435" s="349"/>
      <c r="D435" s="349"/>
      <c r="E435" s="349"/>
      <c r="F435" s="211"/>
      <c r="G435" s="211"/>
      <c r="H435" s="211"/>
      <c r="I435" s="211"/>
      <c r="J435" s="211"/>
      <c r="K435" s="211"/>
      <c r="L435" s="211"/>
      <c r="M435" s="211"/>
      <c r="N435" s="211"/>
    </row>
    <row r="436" spans="1:14" s="358" customFormat="1" ht="25.15" customHeight="1">
      <c r="A436" s="363"/>
      <c r="B436" s="351" t="s">
        <v>1041</v>
      </c>
      <c r="C436" s="1565" t="s">
        <v>1042</v>
      </c>
      <c r="D436" s="1565"/>
      <c r="E436" s="1565"/>
      <c r="F436" s="211" t="s">
        <v>632</v>
      </c>
      <c r="G436" s="211"/>
      <c r="H436" s="211"/>
      <c r="I436" s="211"/>
      <c r="J436" s="211"/>
      <c r="K436" s="211"/>
      <c r="L436" s="211"/>
      <c r="M436" s="211"/>
      <c r="N436" s="211"/>
    </row>
    <row r="437" spans="1:14" s="358" customFormat="1">
      <c r="B437" s="211"/>
      <c r="C437" s="211"/>
      <c r="D437" s="211"/>
      <c r="E437" s="211"/>
      <c r="F437" s="211"/>
      <c r="G437" s="211"/>
      <c r="H437" s="211"/>
      <c r="I437" s="211"/>
      <c r="J437" s="211"/>
      <c r="K437" s="211"/>
      <c r="L437" s="211"/>
      <c r="M437" s="211"/>
      <c r="N437" s="211"/>
    </row>
    <row r="438" spans="1:14" s="358" customFormat="1" ht="19.5" customHeight="1">
      <c r="B438" s="212" t="s">
        <v>1054</v>
      </c>
      <c r="C438" s="211"/>
      <c r="D438" s="211"/>
      <c r="E438" s="211"/>
      <c r="F438" s="211"/>
      <c r="G438" s="211"/>
      <c r="H438" s="211"/>
      <c r="I438" s="211"/>
      <c r="J438" s="211"/>
      <c r="K438" s="211"/>
      <c r="L438" s="211"/>
      <c r="M438" s="211"/>
      <c r="N438" s="211"/>
    </row>
    <row r="439" spans="1:14" s="358" customFormat="1" ht="19.5" customHeight="1">
      <c r="B439" s="276" t="s">
        <v>565</v>
      </c>
      <c r="C439" s="293">
        <v>10</v>
      </c>
      <c r="D439" s="293">
        <v>9</v>
      </c>
      <c r="E439" s="293">
        <v>8</v>
      </c>
      <c r="F439" s="293">
        <v>7</v>
      </c>
      <c r="G439" s="293">
        <v>6</v>
      </c>
      <c r="H439" s="293">
        <v>5</v>
      </c>
      <c r="I439" s="293">
        <v>4</v>
      </c>
      <c r="J439" s="293">
        <v>3</v>
      </c>
      <c r="K439" s="293">
        <v>2</v>
      </c>
      <c r="L439" s="293">
        <v>1</v>
      </c>
      <c r="M439" s="293">
        <v>0</v>
      </c>
      <c r="N439" s="211"/>
    </row>
    <row r="440" spans="1:14" s="358" customFormat="1" ht="19.5" customHeight="1">
      <c r="B440" s="287" t="s">
        <v>593</v>
      </c>
      <c r="C440" s="293" t="s">
        <v>594</v>
      </c>
      <c r="D440" s="293" t="s">
        <v>595</v>
      </c>
      <c r="E440" s="293"/>
      <c r="F440" s="293"/>
      <c r="G440" s="293"/>
      <c r="H440" s="293"/>
      <c r="I440" s="293"/>
      <c r="J440" s="293"/>
      <c r="K440" s="293"/>
      <c r="L440" s="293"/>
      <c r="M440" s="293"/>
      <c r="N440" s="211"/>
    </row>
    <row r="441" spans="1:14" s="358" customFormat="1" ht="56.45" customHeight="1">
      <c r="A441" s="363"/>
      <c r="B441" s="289" t="s">
        <v>1022</v>
      </c>
      <c r="C441" s="285" t="s">
        <v>1023</v>
      </c>
      <c r="D441" s="285" t="s">
        <v>1024</v>
      </c>
      <c r="E441" s="285" t="s">
        <v>1025</v>
      </c>
      <c r="F441" s="285" t="s">
        <v>1026</v>
      </c>
      <c r="G441" s="285" t="s">
        <v>1027</v>
      </c>
      <c r="H441" s="285" t="s">
        <v>1027</v>
      </c>
      <c r="I441" s="285" t="s">
        <v>1028</v>
      </c>
      <c r="J441" s="285" t="s">
        <v>1029</v>
      </c>
      <c r="K441" s="285" t="s">
        <v>1030</v>
      </c>
      <c r="L441" s="285" t="s">
        <v>1031</v>
      </c>
      <c r="M441" s="285" t="s">
        <v>1032</v>
      </c>
      <c r="N441" s="211"/>
    </row>
    <row r="442" spans="1:14" s="358" customFormat="1" ht="19.5" customHeight="1">
      <c r="B442" s="348" t="s">
        <v>640</v>
      </c>
      <c r="C442" s="282" t="s">
        <v>709</v>
      </c>
      <c r="D442" s="278" t="s">
        <v>814</v>
      </c>
      <c r="E442" s="279" t="s">
        <v>815</v>
      </c>
      <c r="F442" s="279" t="s">
        <v>581</v>
      </c>
      <c r="G442" s="278" t="s">
        <v>816</v>
      </c>
      <c r="H442" s="278" t="s">
        <v>817</v>
      </c>
      <c r="I442" s="279" t="s">
        <v>818</v>
      </c>
      <c r="J442" s="279" t="s">
        <v>819</v>
      </c>
      <c r="K442" s="279"/>
      <c r="L442" s="277"/>
      <c r="M442" s="355" t="s">
        <v>600</v>
      </c>
      <c r="N442" s="211"/>
    </row>
    <row r="443" spans="1:14" s="358" customFormat="1" ht="19.5" customHeight="1">
      <c r="B443" s="348" t="s">
        <v>1043</v>
      </c>
      <c r="C443" s="285" t="s">
        <v>1044</v>
      </c>
      <c r="D443" s="283"/>
      <c r="E443" s="290"/>
      <c r="F443" s="290"/>
      <c r="G443" s="283"/>
      <c r="H443" s="285"/>
      <c r="I443" s="290"/>
      <c r="J443" s="290"/>
      <c r="K443" s="290"/>
      <c r="L443" s="277"/>
      <c r="M443" s="355" t="s">
        <v>1045</v>
      </c>
      <c r="N443" s="211"/>
    </row>
    <row r="444" spans="1:14" s="358" customFormat="1" ht="19.5" customHeight="1">
      <c r="B444" s="348" t="s">
        <v>1046</v>
      </c>
      <c r="C444" s="285" t="s">
        <v>1044</v>
      </c>
      <c r="D444" s="283"/>
      <c r="E444" s="290"/>
      <c r="F444" s="290"/>
      <c r="G444" s="283"/>
      <c r="H444" s="285"/>
      <c r="I444" s="290"/>
      <c r="J444" s="290"/>
      <c r="K444" s="290"/>
      <c r="L444" s="277"/>
      <c r="M444" s="355" t="s">
        <v>1045</v>
      </c>
      <c r="N444" s="211"/>
    </row>
    <row r="445" spans="1:14" s="358" customFormat="1" ht="19.5" customHeight="1">
      <c r="B445" s="349"/>
      <c r="C445" s="226"/>
      <c r="D445" s="227"/>
      <c r="E445" s="228"/>
      <c r="F445" s="228"/>
      <c r="G445" s="227"/>
      <c r="H445" s="227"/>
      <c r="I445" s="228"/>
      <c r="J445" s="228"/>
      <c r="K445" s="228"/>
      <c r="L445" s="345"/>
      <c r="M445" s="213"/>
      <c r="N445" s="211"/>
    </row>
    <row r="446" spans="1:14" s="358" customFormat="1" ht="19.5" customHeight="1">
      <c r="B446" s="347" t="s">
        <v>715</v>
      </c>
      <c r="C446" s="226"/>
      <c r="D446" s="227"/>
      <c r="E446" s="228"/>
      <c r="F446" s="228"/>
      <c r="G446" s="227"/>
      <c r="H446" s="227"/>
      <c r="I446" s="228"/>
      <c r="J446" s="228"/>
      <c r="K446" s="228"/>
      <c r="L446" s="345"/>
      <c r="M446" s="213"/>
      <c r="N446" s="211"/>
    </row>
    <row r="447" spans="1:14" s="358" customFormat="1" ht="19.5" customHeight="1">
      <c r="B447" s="349" t="s">
        <v>716</v>
      </c>
      <c r="C447" s="226"/>
      <c r="D447" s="227"/>
      <c r="E447" s="228"/>
      <c r="F447" s="228"/>
      <c r="G447" s="227"/>
      <c r="H447" s="227"/>
      <c r="I447" s="228"/>
      <c r="J447" s="228"/>
      <c r="K447" s="228"/>
      <c r="L447" s="345"/>
      <c r="M447" s="213"/>
      <c r="N447" s="211"/>
    </row>
    <row r="448" spans="1:14" s="358" customFormat="1" ht="19.5" customHeight="1">
      <c r="B448" s="1563" t="s">
        <v>1047</v>
      </c>
      <c r="C448" s="1563"/>
      <c r="D448" s="1563"/>
      <c r="E448" s="1563"/>
      <c r="F448" s="1563"/>
      <c r="G448" s="1563"/>
      <c r="H448" s="1563"/>
      <c r="I448" s="1563"/>
      <c r="J448" s="1563"/>
      <c r="K448" s="1563"/>
      <c r="L448" s="1563"/>
      <c r="M448" s="1563"/>
      <c r="N448" s="1563"/>
    </row>
    <row r="449" spans="2:14" s="358" customFormat="1" ht="19.5" customHeight="1">
      <c r="B449" s="1563"/>
      <c r="C449" s="1563"/>
      <c r="D449" s="1563"/>
      <c r="E449" s="1563"/>
      <c r="F449" s="1563"/>
      <c r="G449" s="1563"/>
      <c r="H449" s="1563"/>
      <c r="I449" s="1563"/>
      <c r="J449" s="1563"/>
      <c r="K449" s="1563"/>
      <c r="L449" s="1563"/>
      <c r="M449" s="1563"/>
      <c r="N449" s="1563"/>
    </row>
    <row r="450" spans="2:14" s="358" customFormat="1" ht="19.5" customHeight="1">
      <c r="B450" s="347" t="s">
        <v>623</v>
      </c>
      <c r="C450" s="226"/>
      <c r="D450" s="227"/>
      <c r="E450" s="228"/>
      <c r="F450" s="228"/>
      <c r="G450" s="227"/>
      <c r="H450" s="227"/>
      <c r="I450" s="228"/>
      <c r="J450" s="228"/>
      <c r="K450" s="228"/>
      <c r="L450" s="345"/>
      <c r="M450" s="213"/>
      <c r="N450" s="211"/>
    </row>
    <row r="451" spans="2:14" s="358" customFormat="1">
      <c r="B451" s="350"/>
      <c r="C451" s="211"/>
      <c r="D451" s="211"/>
      <c r="E451" s="211"/>
      <c r="F451" s="211"/>
      <c r="G451" s="211"/>
      <c r="H451" s="211"/>
      <c r="I451" s="211"/>
      <c r="J451" s="211"/>
      <c r="K451" s="211"/>
      <c r="L451" s="211"/>
      <c r="M451" s="211"/>
      <c r="N451" s="211"/>
    </row>
    <row r="452" spans="2:14" s="358" customFormat="1" ht="19.5" customHeight="1">
      <c r="B452" s="346" t="s">
        <v>625</v>
      </c>
      <c r="C452" s="211"/>
      <c r="D452" s="211"/>
      <c r="E452" s="211"/>
      <c r="F452" s="211"/>
      <c r="G452" s="211"/>
      <c r="H452" s="211"/>
      <c r="I452" s="211"/>
      <c r="J452" s="211"/>
      <c r="K452" s="211"/>
      <c r="L452" s="211"/>
      <c r="M452" s="211"/>
      <c r="N452" s="211"/>
    </row>
    <row r="453" spans="2:14" s="358" customFormat="1" ht="19.5" customHeight="1">
      <c r="B453" s="296" t="s">
        <v>20</v>
      </c>
      <c r="C453" s="1579" t="s">
        <v>1048</v>
      </c>
      <c r="D453" s="1580"/>
      <c r="E453" s="1581"/>
      <c r="F453" s="211"/>
      <c r="G453" s="211"/>
      <c r="H453" s="211"/>
      <c r="I453" s="211"/>
      <c r="J453" s="211"/>
      <c r="K453" s="211"/>
      <c r="L453" s="211"/>
      <c r="M453" s="211"/>
      <c r="N453" s="211"/>
    </row>
    <row r="454" spans="2:14" s="358" customFormat="1" ht="19.5" customHeight="1">
      <c r="B454" s="296" t="s">
        <v>43</v>
      </c>
      <c r="C454" s="1579" t="s">
        <v>1048</v>
      </c>
      <c r="D454" s="1580"/>
      <c r="E454" s="1581"/>
      <c r="F454" s="211"/>
      <c r="G454" s="211"/>
      <c r="H454" s="211"/>
      <c r="I454" s="211"/>
      <c r="J454" s="211"/>
      <c r="K454" s="211"/>
      <c r="L454" s="211"/>
      <c r="M454" s="211"/>
      <c r="N454" s="211"/>
    </row>
    <row r="455" spans="2:14" s="358" customFormat="1" ht="19.5" customHeight="1">
      <c r="B455" s="296" t="s">
        <v>49</v>
      </c>
      <c r="C455" s="1579" t="s">
        <v>1042</v>
      </c>
      <c r="D455" s="1580"/>
      <c r="E455" s="1581"/>
      <c r="F455" s="211"/>
      <c r="G455" s="211"/>
      <c r="H455" s="211"/>
      <c r="I455" s="211"/>
      <c r="J455" s="211"/>
      <c r="K455" s="211"/>
      <c r="L455" s="211"/>
      <c r="M455" s="211"/>
      <c r="N455" s="211"/>
    </row>
    <row r="456" spans="2:14" s="358" customFormat="1" ht="19.5" customHeight="1">
      <c r="B456" s="296" t="s">
        <v>57</v>
      </c>
      <c r="C456" s="1579" t="s">
        <v>653</v>
      </c>
      <c r="D456" s="1580"/>
      <c r="E456" s="1581"/>
      <c r="F456" s="211"/>
      <c r="G456" s="211"/>
      <c r="H456" s="211"/>
      <c r="I456" s="211"/>
      <c r="J456" s="211"/>
      <c r="K456" s="211"/>
      <c r="L456" s="211"/>
      <c r="M456" s="211"/>
      <c r="N456" s="211"/>
    </row>
    <row r="457" spans="2:14" s="358" customFormat="1" ht="19.5" customHeight="1">
      <c r="B457" s="354" t="s">
        <v>652</v>
      </c>
      <c r="C457" s="1582" t="s">
        <v>653</v>
      </c>
      <c r="D457" s="1583"/>
      <c r="E457" s="1583"/>
      <c r="F457" s="1562" t="s">
        <v>831</v>
      </c>
      <c r="G457" s="1562"/>
      <c r="H457" s="1562"/>
      <c r="I457" s="211"/>
      <c r="J457" s="211"/>
      <c r="K457" s="211"/>
      <c r="L457" s="211"/>
      <c r="M457" s="211"/>
      <c r="N457" s="211"/>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4E14-2068-4BE9-A17E-E6F0DC648522}">
  <dimension ref="A1:AD33"/>
  <sheetViews>
    <sheetView view="pageBreakPreview" topLeftCell="A8" zoomScale="85" zoomScaleNormal="100" zoomScaleSheetLayoutView="85" workbookViewId="0">
      <selection activeCell="B6" sqref="B6"/>
    </sheetView>
  </sheetViews>
  <sheetFormatPr defaultColWidth="9" defaultRowHeight="13.5"/>
  <cols>
    <col min="1" max="28" width="5.75" style="47" customWidth="1"/>
    <col min="29" max="29" width="9" style="47"/>
    <col min="30" max="30" width="11.375" style="47" bestFit="1" customWidth="1"/>
    <col min="31" max="16384" width="9" style="47"/>
  </cols>
  <sheetData>
    <row r="1" spans="1:30" ht="20.100000000000001" customHeight="1" thickBot="1">
      <c r="A1" s="133" t="s">
        <v>925</v>
      </c>
      <c r="B1" s="372"/>
      <c r="C1" s="372"/>
      <c r="D1" s="372"/>
      <c r="E1" s="372"/>
      <c r="F1" s="372"/>
      <c r="G1" s="372"/>
      <c r="H1" s="372"/>
      <c r="I1" s="372"/>
      <c r="J1" s="372"/>
      <c r="K1" s="372"/>
      <c r="L1" s="372"/>
      <c r="M1" s="372"/>
      <c r="N1" s="372"/>
      <c r="O1" s="372"/>
      <c r="P1" s="372"/>
      <c r="Q1" s="372"/>
      <c r="R1" s="372"/>
      <c r="S1" s="372"/>
      <c r="T1" s="1590" t="str">
        <f>"都道府県・市名："&amp;様式第３号!AM5&amp;様式第３号!AM7</f>
        <v>都道府県・市名：石川県</v>
      </c>
      <c r="U1" s="1590"/>
      <c r="V1" s="1590"/>
      <c r="W1" s="1590"/>
      <c r="X1" s="1590"/>
      <c r="Y1" s="1590"/>
      <c r="Z1" s="131"/>
      <c r="AA1" s="131"/>
      <c r="AB1" s="131"/>
    </row>
    <row r="2" spans="1:30" ht="20.100000000000001" customHeight="1" thickBot="1">
      <c r="A2" s="372"/>
      <c r="B2" s="372"/>
      <c r="C2" s="372"/>
      <c r="D2" s="372"/>
      <c r="E2" s="372"/>
      <c r="F2" s="372"/>
      <c r="G2" s="372"/>
      <c r="H2" s="372"/>
      <c r="I2" s="372"/>
      <c r="J2" s="372"/>
      <c r="K2" s="372"/>
      <c r="L2" s="372"/>
      <c r="M2" s="372"/>
      <c r="N2" s="372"/>
      <c r="O2" s="372"/>
      <c r="P2" s="372"/>
      <c r="Q2" s="372"/>
      <c r="R2" s="372"/>
      <c r="S2" s="372"/>
      <c r="T2" s="1513" t="str">
        <f>"施設名（法人名）："&amp;様式第３号!H8&amp;"（"&amp;様式第３号!AX8&amp;様式第３号!BB9&amp;"）"</f>
        <v>施設名（法人名）：（）</v>
      </c>
      <c r="U2" s="1513"/>
      <c r="V2" s="1513"/>
      <c r="W2" s="1513"/>
      <c r="X2" s="1513"/>
      <c r="Y2" s="1513"/>
      <c r="Z2" s="1513"/>
      <c r="AA2" s="1513"/>
      <c r="AB2" s="1513"/>
    </row>
    <row r="3" spans="1:30" ht="15.6" customHeight="1" thickBo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row>
    <row r="4" spans="1:30" ht="15.6" customHeight="1" thickBot="1">
      <c r="A4" s="372"/>
      <c r="B4" s="372"/>
      <c r="C4" s="372"/>
      <c r="D4" s="372"/>
      <c r="E4" s="372"/>
      <c r="F4" s="372"/>
      <c r="G4" s="372"/>
      <c r="H4" s="372"/>
      <c r="I4" s="372"/>
      <c r="J4" s="372"/>
      <c r="K4" s="372"/>
      <c r="L4" s="372"/>
      <c r="M4" s="372"/>
      <c r="N4" s="372"/>
      <c r="O4" s="372"/>
      <c r="P4" s="372"/>
      <c r="Q4" s="372"/>
      <c r="R4" s="372"/>
      <c r="S4" s="372"/>
      <c r="T4" s="372"/>
      <c r="U4" s="372"/>
      <c r="V4" s="372"/>
      <c r="W4" s="372"/>
      <c r="X4" s="132" t="s">
        <v>926</v>
      </c>
      <c r="Y4" s="372"/>
      <c r="Z4" s="1591"/>
      <c r="AA4" s="1592"/>
      <c r="AB4" s="1593"/>
      <c r="AD4" s="47" t="s">
        <v>644</v>
      </c>
    </row>
    <row r="5" spans="1:30" ht="15.6"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1594" t="s">
        <v>927</v>
      </c>
      <c r="AA5" s="1594"/>
      <c r="AB5" s="1594"/>
      <c r="AD5" s="47" t="s">
        <v>928</v>
      </c>
    </row>
    <row r="6" spans="1:30" s="54" customFormat="1" ht="19.899999999999999" customHeight="1">
      <c r="A6" s="134" t="s">
        <v>1075</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D6" s="47" t="s">
        <v>930</v>
      </c>
    </row>
    <row r="7" spans="1:30" s="54" customFormat="1" ht="14.45" customHeight="1">
      <c r="A7" s="134"/>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D7" s="47" t="s">
        <v>645</v>
      </c>
    </row>
    <row r="8" spans="1:30" s="54" customFormat="1" ht="22.15" customHeight="1">
      <c r="A8" s="133" t="s">
        <v>931</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1:30" ht="25.15" customHeight="1">
      <c r="A9" s="1595" t="s">
        <v>932</v>
      </c>
      <c r="B9" s="1596" t="s">
        <v>933</v>
      </c>
      <c r="C9" s="1596"/>
      <c r="D9" s="1596"/>
      <c r="E9" s="1596"/>
      <c r="F9" s="1596"/>
      <c r="G9" s="1596"/>
      <c r="H9" s="1596"/>
      <c r="I9" s="380"/>
      <c r="J9" s="1596" t="s">
        <v>1074</v>
      </c>
      <c r="K9" s="1596"/>
      <c r="L9" s="1596"/>
      <c r="M9" s="1596"/>
      <c r="N9" s="1596"/>
      <c r="O9" s="1596"/>
      <c r="P9" s="1596"/>
      <c r="Q9" s="380"/>
      <c r="R9" s="1596" t="s">
        <v>1076</v>
      </c>
      <c r="S9" s="1596"/>
      <c r="T9" s="1596"/>
      <c r="U9" s="1596"/>
      <c r="V9" s="1596"/>
      <c r="W9" s="1596"/>
      <c r="X9" s="1596"/>
      <c r="Y9" s="380"/>
      <c r="Z9" s="380"/>
      <c r="AA9" s="380"/>
      <c r="AB9" s="380"/>
    </row>
    <row r="10" spans="1:30" ht="25.15" customHeight="1">
      <c r="A10" s="1595"/>
      <c r="B10" s="1596" t="s">
        <v>936</v>
      </c>
      <c r="C10" s="1596"/>
      <c r="D10" s="1596"/>
      <c r="E10" s="1596"/>
      <c r="F10" s="1597"/>
      <c r="G10" s="1598"/>
      <c r="H10" s="397"/>
      <c r="I10" s="380"/>
      <c r="J10" s="1596" t="s">
        <v>936</v>
      </c>
      <c r="K10" s="1596"/>
      <c r="L10" s="1596"/>
      <c r="M10" s="1596"/>
      <c r="N10" s="1597"/>
      <c r="O10" s="1598"/>
      <c r="P10" s="397"/>
      <c r="Q10" s="380"/>
      <c r="R10" s="1596" t="s">
        <v>936</v>
      </c>
      <c r="S10" s="1596"/>
      <c r="T10" s="1596"/>
      <c r="U10" s="1596"/>
      <c r="V10" s="1597"/>
      <c r="W10" s="1598"/>
      <c r="X10" s="397"/>
      <c r="Y10" s="380"/>
      <c r="Z10" s="380"/>
      <c r="AA10" s="380"/>
      <c r="AB10" s="380"/>
    </row>
    <row r="11" spans="1:30" ht="25.15" customHeight="1">
      <c r="A11" s="1595"/>
      <c r="B11" s="1596" t="s">
        <v>937</v>
      </c>
      <c r="C11" s="1596"/>
      <c r="D11" s="1596"/>
      <c r="E11" s="1596"/>
      <c r="F11" s="1597"/>
      <c r="G11" s="1598"/>
      <c r="H11" s="397"/>
      <c r="I11" s="380"/>
      <c r="J11" s="1596" t="s">
        <v>937</v>
      </c>
      <c r="K11" s="1596"/>
      <c r="L11" s="1596"/>
      <c r="M11" s="1596"/>
      <c r="N11" s="1597"/>
      <c r="O11" s="1598"/>
      <c r="P11" s="397"/>
      <c r="Q11" s="380"/>
      <c r="R11" s="1596" t="s">
        <v>937</v>
      </c>
      <c r="S11" s="1596"/>
      <c r="T11" s="1596"/>
      <c r="U11" s="1596"/>
      <c r="V11" s="1597"/>
      <c r="W11" s="1598"/>
      <c r="X11" s="397"/>
      <c r="Y11" s="380"/>
      <c r="Z11" s="380"/>
      <c r="AA11" s="380"/>
      <c r="AB11" s="380"/>
    </row>
    <row r="12" spans="1:30" ht="25.15" customHeight="1">
      <c r="A12" s="1595"/>
      <c r="B12" s="1596" t="s">
        <v>938</v>
      </c>
      <c r="C12" s="1596"/>
      <c r="D12" s="1596"/>
      <c r="E12" s="1596"/>
      <c r="F12" s="1597"/>
      <c r="G12" s="1598"/>
      <c r="H12" s="397"/>
      <c r="I12" s="380"/>
      <c r="J12" s="1596" t="s">
        <v>938</v>
      </c>
      <c r="K12" s="1596"/>
      <c r="L12" s="1596"/>
      <c r="M12" s="1596"/>
      <c r="N12" s="1597"/>
      <c r="O12" s="1598"/>
      <c r="P12" s="397"/>
      <c r="Q12" s="380"/>
      <c r="R12" s="1599" t="s">
        <v>939</v>
      </c>
      <c r="S12" s="1600"/>
      <c r="T12" s="1600"/>
      <c r="U12" s="1601"/>
      <c r="V12" s="1605"/>
      <c r="W12" s="1606"/>
      <c r="X12" s="1621"/>
      <c r="Y12" s="380"/>
      <c r="Z12" s="380"/>
      <c r="AA12" s="380"/>
      <c r="AB12" s="380"/>
    </row>
    <row r="13" spans="1:30" ht="25.15" customHeight="1">
      <c r="A13" s="1595"/>
      <c r="B13" s="1623" t="s">
        <v>940</v>
      </c>
      <c r="C13" s="1623"/>
      <c r="D13" s="1623"/>
      <c r="E13" s="1623"/>
      <c r="F13" s="1597"/>
      <c r="G13" s="1598"/>
      <c r="H13" s="397"/>
      <c r="I13" s="380"/>
      <c r="J13" s="1623" t="s">
        <v>940</v>
      </c>
      <c r="K13" s="1623"/>
      <c r="L13" s="1623"/>
      <c r="M13" s="1623"/>
      <c r="N13" s="1597"/>
      <c r="O13" s="1598"/>
      <c r="P13" s="397"/>
      <c r="Q13" s="380"/>
      <c r="R13" s="1602"/>
      <c r="S13" s="1603"/>
      <c r="T13" s="1603"/>
      <c r="U13" s="1604"/>
      <c r="V13" s="1607"/>
      <c r="W13" s="1608"/>
      <c r="X13" s="1622"/>
      <c r="Y13" s="380"/>
      <c r="Z13" s="380"/>
      <c r="AA13" s="380"/>
      <c r="AB13" s="380"/>
    </row>
    <row r="14" spans="1:30" ht="25.15" customHeight="1">
      <c r="A14" s="1595"/>
      <c r="B14" s="1624" t="s">
        <v>941</v>
      </c>
      <c r="C14" s="1624"/>
      <c r="D14" s="1624"/>
      <c r="E14" s="1624"/>
      <c r="F14" s="1609">
        <f>SUM(F10:G13)</f>
        <v>0</v>
      </c>
      <c r="G14" s="1610"/>
      <c r="H14" s="398">
        <f>SUM(H10:H13)</f>
        <v>0</v>
      </c>
      <c r="I14" s="399"/>
      <c r="J14" s="1624" t="s">
        <v>941</v>
      </c>
      <c r="K14" s="1624"/>
      <c r="L14" s="1624"/>
      <c r="M14" s="1624"/>
      <c r="N14" s="1609">
        <f>SUM(N10:O13)</f>
        <v>0</v>
      </c>
      <c r="O14" s="1610"/>
      <c r="P14" s="398">
        <f>SUM(P10:P13)</f>
        <v>0</v>
      </c>
      <c r="Q14" s="399"/>
      <c r="R14" s="1624" t="s">
        <v>941</v>
      </c>
      <c r="S14" s="1624"/>
      <c r="T14" s="1624"/>
      <c r="U14" s="1624"/>
      <c r="V14" s="1609">
        <f>SUM(V10:W13)</f>
        <v>0</v>
      </c>
      <c r="W14" s="1610"/>
      <c r="X14" s="398">
        <f>SUM(X10:X13)</f>
        <v>0</v>
      </c>
      <c r="Y14" s="399"/>
      <c r="Z14" s="399"/>
      <c r="AA14" s="399"/>
      <c r="AB14" s="399"/>
    </row>
    <row r="15" spans="1:30" ht="22.15" customHeight="1">
      <c r="A15" s="380" t="s">
        <v>942</v>
      </c>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row>
    <row r="16" spans="1:30" ht="22.15" customHeight="1">
      <c r="A16" s="380" t="s">
        <v>943</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row>
    <row r="17" spans="1:28" ht="16.899999999999999" customHeight="1">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row>
    <row r="18" spans="1:28" s="54" customFormat="1" ht="22.15" customHeight="1">
      <c r="A18" s="133" t="s">
        <v>944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1:28" ht="19.899999999999999" customHeight="1">
      <c r="A19" s="1611" t="s">
        <v>1079</v>
      </c>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3"/>
    </row>
    <row r="20" spans="1:28" ht="145.9" customHeight="1">
      <c r="A20" s="1614"/>
      <c r="B20" s="1615"/>
      <c r="C20" s="1615"/>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6"/>
    </row>
    <row r="21" spans="1:28" ht="81" customHeight="1">
      <c r="A21" s="1614"/>
      <c r="B21" s="1615"/>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5"/>
      <c r="AB21" s="1616"/>
    </row>
    <row r="22" spans="1:28" ht="19.899999999999999" customHeight="1">
      <c r="A22" s="1617"/>
      <c r="B22" s="1618"/>
      <c r="C22" s="1618"/>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9"/>
    </row>
    <row r="23" spans="1:28" ht="19.899999999999999" customHeight="1">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row>
    <row r="24" spans="1:28" s="54" customFormat="1" ht="22.15" customHeight="1">
      <c r="A24" s="133" t="s">
        <v>946</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28" ht="19.899999999999999" customHeight="1">
      <c r="A25" s="1611" t="s">
        <v>1077</v>
      </c>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3"/>
    </row>
    <row r="26" spans="1:28" ht="19.899999999999999" customHeight="1">
      <c r="A26" s="1614"/>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6"/>
    </row>
    <row r="27" spans="1:28" ht="19.899999999999999" customHeight="1">
      <c r="A27" s="1614"/>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6"/>
    </row>
    <row r="28" spans="1:28" ht="19.899999999999999" customHeight="1">
      <c r="A28" s="1614"/>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6"/>
    </row>
    <row r="29" spans="1:28" ht="19.899999999999999" customHeight="1">
      <c r="A29" s="1614"/>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6"/>
    </row>
    <row r="30" spans="1:28" ht="265.89999999999998" customHeight="1">
      <c r="A30" s="1617"/>
      <c r="B30" s="1618"/>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9"/>
    </row>
    <row r="31" spans="1:28">
      <c r="A31" s="380"/>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row>
    <row r="32" spans="1:28" ht="53.45" customHeight="1">
      <c r="A32" s="1620" t="s">
        <v>1078</v>
      </c>
      <c r="B32" s="1620"/>
      <c r="C32" s="1620"/>
      <c r="D32" s="1620"/>
      <c r="E32" s="1620"/>
      <c r="F32" s="1620"/>
      <c r="G32" s="1620"/>
      <c r="H32" s="1620"/>
      <c r="I32" s="1620"/>
      <c r="J32" s="1620"/>
      <c r="K32" s="1620"/>
      <c r="L32" s="1620"/>
      <c r="M32" s="1620"/>
      <c r="N32" s="1620"/>
      <c r="O32" s="1620"/>
      <c r="P32" s="1620"/>
      <c r="Q32" s="1620"/>
      <c r="R32" s="1620"/>
      <c r="S32" s="1620"/>
      <c r="T32" s="1620"/>
      <c r="U32" s="1620"/>
      <c r="V32" s="1620"/>
      <c r="W32" s="1620"/>
      <c r="X32" s="1620"/>
      <c r="Y32" s="1620"/>
      <c r="Z32" s="1620"/>
      <c r="AA32" s="1620"/>
      <c r="AB32" s="1620"/>
    </row>
    <row r="33" spans="1:28">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row>
  </sheetData>
  <mergeCells count="40">
    <mergeCell ref="V14:W14"/>
    <mergeCell ref="A19:AB22"/>
    <mergeCell ref="A25:AB30"/>
    <mergeCell ref="A32:AB32"/>
    <mergeCell ref="X12:X13"/>
    <mergeCell ref="B13:E13"/>
    <mergeCell ref="F13:G13"/>
    <mergeCell ref="J13:M13"/>
    <mergeCell ref="N13:O13"/>
    <mergeCell ref="B14:E14"/>
    <mergeCell ref="F14:G14"/>
    <mergeCell ref="J14:M14"/>
    <mergeCell ref="N14:O14"/>
    <mergeCell ref="R14:U14"/>
    <mergeCell ref="B12:E12"/>
    <mergeCell ref="F12:G12"/>
    <mergeCell ref="N12:O12"/>
    <mergeCell ref="R12:U13"/>
    <mergeCell ref="V12:W13"/>
    <mergeCell ref="J10:M10"/>
    <mergeCell ref="N10:O10"/>
    <mergeCell ref="R10:U10"/>
    <mergeCell ref="V10:W10"/>
    <mergeCell ref="V11:W11"/>
    <mergeCell ref="T1:Y1"/>
    <mergeCell ref="T2:AB2"/>
    <mergeCell ref="Z4:AB4"/>
    <mergeCell ref="Z5:AB5"/>
    <mergeCell ref="A9:A14"/>
    <mergeCell ref="B9:H9"/>
    <mergeCell ref="J9:P9"/>
    <mergeCell ref="R9:X9"/>
    <mergeCell ref="B10:E10"/>
    <mergeCell ref="F10:G10"/>
    <mergeCell ref="B11:E11"/>
    <mergeCell ref="F11:G11"/>
    <mergeCell ref="J11:M11"/>
    <mergeCell ref="N11:O11"/>
    <mergeCell ref="R11:U11"/>
    <mergeCell ref="J12:M12"/>
  </mergeCells>
  <phoneticPr fontId="1"/>
  <dataValidations count="1">
    <dataValidation type="list" allowBlank="1" showInputMessage="1" showErrorMessage="1" sqref="Z4:AB4" xr:uid="{34ECD57A-A146-4D77-B824-520A2A32D2C7}">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view="pageBreakPreview" topLeftCell="A21" zoomScale="85" zoomScaleNormal="100" zoomScaleSheetLayoutView="85" workbookViewId="0">
      <selection activeCell="AD10" sqref="AD10"/>
    </sheetView>
  </sheetViews>
  <sheetFormatPr defaultColWidth="9" defaultRowHeight="13.5"/>
  <cols>
    <col min="1" max="28" width="5.75" style="47" customWidth="1"/>
    <col min="29" max="29" width="9" style="47"/>
    <col min="30" max="30" width="11.375" style="47" bestFit="1" customWidth="1"/>
    <col min="31" max="16384" width="9" style="47"/>
  </cols>
  <sheetData>
    <row r="1" spans="1:30" ht="20.100000000000001" customHeight="1" thickBot="1">
      <c r="A1" s="133" t="s">
        <v>925</v>
      </c>
      <c r="B1" s="130"/>
      <c r="C1" s="130"/>
      <c r="D1" s="130"/>
      <c r="E1" s="130"/>
      <c r="F1" s="130"/>
      <c r="G1" s="130"/>
      <c r="H1" s="130"/>
      <c r="I1" s="130"/>
      <c r="J1" s="130"/>
      <c r="K1" s="130"/>
      <c r="L1" s="130"/>
      <c r="M1" s="130"/>
      <c r="N1" s="130"/>
      <c r="O1" s="130"/>
      <c r="P1" s="130"/>
      <c r="Q1" s="130"/>
      <c r="R1" s="130"/>
      <c r="S1" s="130"/>
      <c r="T1" s="1590" t="str">
        <f>"都道府県・市名："&amp;様式第３号!AM5&amp;様式第３号!AM7</f>
        <v>都道府県・市名：石川県</v>
      </c>
      <c r="U1" s="1590"/>
      <c r="V1" s="1590"/>
      <c r="W1" s="1590"/>
      <c r="X1" s="1590"/>
      <c r="Y1" s="1590"/>
      <c r="Z1" s="131"/>
      <c r="AA1" s="131"/>
      <c r="AB1" s="131"/>
    </row>
    <row r="2" spans="1:30" ht="20.100000000000001" customHeight="1" thickBot="1">
      <c r="A2" s="130"/>
      <c r="B2" s="130"/>
      <c r="C2" s="130"/>
      <c r="D2" s="130"/>
      <c r="E2" s="130"/>
      <c r="F2" s="130"/>
      <c r="G2" s="130"/>
      <c r="H2" s="130"/>
      <c r="I2" s="130"/>
      <c r="J2" s="130"/>
      <c r="K2" s="130"/>
      <c r="L2" s="130"/>
      <c r="M2" s="130"/>
      <c r="N2" s="130"/>
      <c r="O2" s="130"/>
      <c r="P2" s="130"/>
      <c r="Q2" s="130"/>
      <c r="R2" s="130"/>
      <c r="S2" s="130"/>
      <c r="T2" s="1513" t="str">
        <f>"施設名（法人名）："&amp;様式第３号!H8&amp;"（"&amp;様式第３号!AX8&amp;様式第３号!BB9&amp;"）"</f>
        <v>施設名（法人名）：（）</v>
      </c>
      <c r="U2" s="1513"/>
      <c r="V2" s="1513"/>
      <c r="W2" s="1513"/>
      <c r="X2" s="1513"/>
      <c r="Y2" s="1513"/>
      <c r="Z2" s="1513"/>
      <c r="AA2" s="1513"/>
      <c r="AB2" s="1513"/>
    </row>
    <row r="3" spans="1:30" ht="15.6" customHeight="1" thickBo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30" ht="15.6" customHeight="1" thickBot="1">
      <c r="A4" s="130"/>
      <c r="B4" s="130"/>
      <c r="C4" s="130"/>
      <c r="D4" s="130"/>
      <c r="E4" s="130"/>
      <c r="F4" s="130"/>
      <c r="G4" s="130"/>
      <c r="H4" s="130"/>
      <c r="I4" s="130"/>
      <c r="J4" s="130"/>
      <c r="K4" s="130"/>
      <c r="L4" s="130"/>
      <c r="M4" s="130"/>
      <c r="N4" s="130"/>
      <c r="O4" s="130"/>
      <c r="P4" s="130"/>
      <c r="Q4" s="130"/>
      <c r="R4" s="130"/>
      <c r="S4" s="130"/>
      <c r="T4" s="130"/>
      <c r="U4" s="130"/>
      <c r="V4" s="130"/>
      <c r="W4" s="130"/>
      <c r="X4" s="132" t="s">
        <v>926</v>
      </c>
      <c r="Y4" s="130"/>
      <c r="Z4" s="1591"/>
      <c r="AA4" s="1592"/>
      <c r="AB4" s="1593"/>
      <c r="AD4" s="47" t="s">
        <v>644</v>
      </c>
    </row>
    <row r="5" spans="1:30" ht="15.6"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594" t="s">
        <v>927</v>
      </c>
      <c r="AA5" s="1594"/>
      <c r="AB5" s="1594"/>
      <c r="AD5" s="47" t="s">
        <v>928</v>
      </c>
    </row>
    <row r="6" spans="1:30" s="54" customFormat="1" ht="19.899999999999999" customHeight="1">
      <c r="A6" s="134" t="s">
        <v>929</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D6" s="47" t="s">
        <v>930</v>
      </c>
    </row>
    <row r="7" spans="1:30" s="54" customFormat="1" ht="14.45" customHeight="1">
      <c r="A7" s="134"/>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D7" s="47" t="s">
        <v>645</v>
      </c>
    </row>
    <row r="8" spans="1:30" s="54" customFormat="1" ht="22.15" customHeight="1">
      <c r="A8" s="133" t="s">
        <v>931</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1:30" ht="25.15" customHeight="1">
      <c r="A9" s="1633" t="s">
        <v>932</v>
      </c>
      <c r="B9" s="1514" t="s">
        <v>933</v>
      </c>
      <c r="C9" s="1514"/>
      <c r="D9" s="1514"/>
      <c r="E9" s="1514"/>
      <c r="F9" s="1514"/>
      <c r="G9" s="1514"/>
      <c r="H9" s="1514"/>
      <c r="I9" s="130"/>
      <c r="J9" s="1514" t="s">
        <v>934</v>
      </c>
      <c r="K9" s="1514"/>
      <c r="L9" s="1514"/>
      <c r="M9" s="1514"/>
      <c r="N9" s="1514"/>
      <c r="O9" s="1514"/>
      <c r="P9" s="1514"/>
      <c r="Q9" s="130"/>
      <c r="R9" s="1514" t="s">
        <v>935</v>
      </c>
      <c r="S9" s="1514"/>
      <c r="T9" s="1514"/>
      <c r="U9" s="1514"/>
      <c r="V9" s="1514"/>
      <c r="W9" s="1514"/>
      <c r="X9" s="1514"/>
      <c r="Y9" s="130"/>
      <c r="Z9" s="130"/>
      <c r="AA9" s="130"/>
      <c r="AB9" s="130"/>
    </row>
    <row r="10" spans="1:30" ht="25.15" customHeight="1">
      <c r="A10" s="1633"/>
      <c r="B10" s="1514" t="s">
        <v>936</v>
      </c>
      <c r="C10" s="1514"/>
      <c r="D10" s="1514"/>
      <c r="E10" s="1514"/>
      <c r="F10" s="1625"/>
      <c r="G10" s="1626"/>
      <c r="H10" s="298"/>
      <c r="I10" s="130"/>
      <c r="J10" s="1514" t="s">
        <v>936</v>
      </c>
      <c r="K10" s="1514"/>
      <c r="L10" s="1514"/>
      <c r="M10" s="1514"/>
      <c r="N10" s="1625"/>
      <c r="O10" s="1626"/>
      <c r="P10" s="298"/>
      <c r="Q10" s="130"/>
      <c r="R10" s="1514" t="s">
        <v>936</v>
      </c>
      <c r="S10" s="1514"/>
      <c r="T10" s="1514"/>
      <c r="U10" s="1514"/>
      <c r="V10" s="1625"/>
      <c r="W10" s="1626"/>
      <c r="X10" s="298"/>
      <c r="Y10" s="130"/>
      <c r="Z10" s="130"/>
      <c r="AA10" s="130"/>
      <c r="AB10" s="130"/>
    </row>
    <row r="11" spans="1:30" ht="25.15" customHeight="1">
      <c r="A11" s="1633"/>
      <c r="B11" s="1514" t="s">
        <v>937</v>
      </c>
      <c r="C11" s="1514"/>
      <c r="D11" s="1514"/>
      <c r="E11" s="1514"/>
      <c r="F11" s="1625"/>
      <c r="G11" s="1626"/>
      <c r="H11" s="298"/>
      <c r="I11" s="130"/>
      <c r="J11" s="1514" t="s">
        <v>937</v>
      </c>
      <c r="K11" s="1514"/>
      <c r="L11" s="1514"/>
      <c r="M11" s="1514"/>
      <c r="N11" s="1625"/>
      <c r="O11" s="1626"/>
      <c r="P11" s="298"/>
      <c r="Q11" s="130"/>
      <c r="R11" s="1514" t="s">
        <v>937</v>
      </c>
      <c r="S11" s="1514"/>
      <c r="T11" s="1514"/>
      <c r="U11" s="1514"/>
      <c r="V11" s="1625"/>
      <c r="W11" s="1626"/>
      <c r="X11" s="298"/>
      <c r="Y11" s="130"/>
      <c r="Z11" s="130"/>
      <c r="AA11" s="130"/>
      <c r="AB11" s="130"/>
    </row>
    <row r="12" spans="1:30" ht="25.15" customHeight="1">
      <c r="A12" s="1633"/>
      <c r="B12" s="1514" t="s">
        <v>938</v>
      </c>
      <c r="C12" s="1514"/>
      <c r="D12" s="1514"/>
      <c r="E12" s="1514"/>
      <c r="F12" s="1625"/>
      <c r="G12" s="1626"/>
      <c r="H12" s="298"/>
      <c r="I12" s="130"/>
      <c r="J12" s="1514" t="s">
        <v>938</v>
      </c>
      <c r="K12" s="1514"/>
      <c r="L12" s="1514"/>
      <c r="M12" s="1514"/>
      <c r="N12" s="1625"/>
      <c r="O12" s="1626"/>
      <c r="P12" s="298"/>
      <c r="Q12" s="130"/>
      <c r="R12" s="1599" t="s">
        <v>939</v>
      </c>
      <c r="S12" s="1600"/>
      <c r="T12" s="1600"/>
      <c r="U12" s="1601"/>
      <c r="V12" s="1629"/>
      <c r="W12" s="1630"/>
      <c r="X12" s="1634"/>
      <c r="Y12" s="130"/>
      <c r="Z12" s="130"/>
      <c r="AA12" s="130"/>
      <c r="AB12" s="130"/>
    </row>
    <row r="13" spans="1:30" ht="25.15" customHeight="1">
      <c r="A13" s="1633"/>
      <c r="B13" s="1636" t="s">
        <v>940</v>
      </c>
      <c r="C13" s="1636"/>
      <c r="D13" s="1636"/>
      <c r="E13" s="1636"/>
      <c r="F13" s="1625"/>
      <c r="G13" s="1626"/>
      <c r="H13" s="298"/>
      <c r="I13" s="130"/>
      <c r="J13" s="1636" t="s">
        <v>940</v>
      </c>
      <c r="K13" s="1636"/>
      <c r="L13" s="1636"/>
      <c r="M13" s="1636"/>
      <c r="N13" s="1625"/>
      <c r="O13" s="1626"/>
      <c r="P13" s="298"/>
      <c r="Q13" s="130"/>
      <c r="R13" s="1602"/>
      <c r="S13" s="1603"/>
      <c r="T13" s="1603"/>
      <c r="U13" s="1604"/>
      <c r="V13" s="1631"/>
      <c r="W13" s="1632"/>
      <c r="X13" s="1635"/>
      <c r="Y13" s="130"/>
      <c r="Z13" s="130"/>
      <c r="AA13" s="130"/>
      <c r="AB13" s="130"/>
    </row>
    <row r="14" spans="1:30" ht="25.15" customHeight="1">
      <c r="A14" s="1633"/>
      <c r="B14" s="1638" t="s">
        <v>941</v>
      </c>
      <c r="C14" s="1638"/>
      <c r="D14" s="1638"/>
      <c r="E14" s="1638"/>
      <c r="F14" s="1627">
        <f>SUM(F10:G13)</f>
        <v>0</v>
      </c>
      <c r="G14" s="1628"/>
      <c r="H14" s="299">
        <f>SUM(H10:H13)</f>
        <v>0</v>
      </c>
      <c r="J14" s="1638" t="s">
        <v>941</v>
      </c>
      <c r="K14" s="1638"/>
      <c r="L14" s="1638"/>
      <c r="M14" s="1638"/>
      <c r="N14" s="1627">
        <f>SUM(N10:O13)</f>
        <v>0</v>
      </c>
      <c r="O14" s="1628"/>
      <c r="P14" s="299">
        <f>SUM(P10:P13)</f>
        <v>0</v>
      </c>
      <c r="R14" s="1638" t="s">
        <v>941</v>
      </c>
      <c r="S14" s="1638"/>
      <c r="T14" s="1638"/>
      <c r="U14" s="1638"/>
      <c r="V14" s="1627">
        <f>SUM(V10:W13)</f>
        <v>0</v>
      </c>
      <c r="W14" s="1628"/>
      <c r="X14" s="299">
        <f>SUM(X10:X13)</f>
        <v>0</v>
      </c>
    </row>
    <row r="15" spans="1:30" ht="22.15" customHeight="1">
      <c r="A15" s="130" t="s">
        <v>942</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row>
    <row r="16" spans="1:30" ht="22.15" customHeight="1">
      <c r="A16" s="130" t="s">
        <v>943</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row>
    <row r="17" spans="1:28" ht="16.899999999999999"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row>
    <row r="18" spans="1:28" s="54" customFormat="1" ht="22.15" customHeight="1">
      <c r="A18" s="133" t="s">
        <v>944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1:28" ht="19.899999999999999" customHeight="1">
      <c r="A19" s="1611" t="s">
        <v>945</v>
      </c>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3"/>
    </row>
    <row r="20" spans="1:28" ht="145.9" customHeight="1">
      <c r="A20" s="1614"/>
      <c r="B20" s="1615"/>
      <c r="C20" s="1615"/>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6"/>
    </row>
    <row r="21" spans="1:28" ht="81" customHeight="1">
      <c r="A21" s="1614"/>
      <c r="B21" s="1615"/>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5"/>
      <c r="AB21" s="1616"/>
    </row>
    <row r="22" spans="1:28" ht="19.899999999999999" customHeight="1">
      <c r="A22" s="1617"/>
      <c r="B22" s="1618"/>
      <c r="C22" s="1618"/>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9"/>
    </row>
    <row r="23" spans="1:28" ht="19.899999999999999"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row>
    <row r="24" spans="1:28" s="54" customFormat="1" ht="22.15" customHeight="1">
      <c r="A24" s="133" t="s">
        <v>946</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28" ht="19.899999999999999" customHeight="1">
      <c r="A25" s="1611" t="s">
        <v>947</v>
      </c>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3"/>
    </row>
    <row r="26" spans="1:28" ht="19.899999999999999" customHeight="1">
      <c r="A26" s="1614"/>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6"/>
    </row>
    <row r="27" spans="1:28" ht="19.899999999999999" customHeight="1">
      <c r="A27" s="1614"/>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6"/>
    </row>
    <row r="28" spans="1:28" ht="19.899999999999999" customHeight="1">
      <c r="A28" s="1614"/>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6"/>
    </row>
    <row r="29" spans="1:28" ht="19.899999999999999" customHeight="1">
      <c r="A29" s="1614"/>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6"/>
    </row>
    <row r="30" spans="1:28" ht="265.89999999999998" customHeight="1">
      <c r="A30" s="1617"/>
      <c r="B30" s="1618"/>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9"/>
    </row>
    <row r="31" spans="1:28">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row>
    <row r="32" spans="1:28" ht="53.45" customHeight="1">
      <c r="A32" s="1637" t="s">
        <v>948</v>
      </c>
      <c r="B32" s="1637"/>
      <c r="C32" s="1637"/>
      <c r="D32" s="1637"/>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row>
    <row r="33" spans="1:28">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18"/>
  <sheetViews>
    <sheetView view="pageBreakPreview" zoomScaleNormal="100" zoomScaleSheetLayoutView="100" workbookViewId="0">
      <selection activeCell="E27" sqref="E27"/>
    </sheetView>
  </sheetViews>
  <sheetFormatPr defaultRowHeight="18.75"/>
  <cols>
    <col min="29" max="29" width="9.625" customWidth="1"/>
  </cols>
  <sheetData>
    <row r="1" spans="1:32" ht="18.75" customHeight="1">
      <c r="A1" s="1642" t="s">
        <v>949</v>
      </c>
      <c r="B1" s="1642" t="s">
        <v>950</v>
      </c>
      <c r="C1" s="1644" t="s">
        <v>951</v>
      </c>
      <c r="D1" s="1641" t="s">
        <v>0</v>
      </c>
      <c r="E1" s="1641" t="s">
        <v>952</v>
      </c>
      <c r="F1" s="1641" t="s">
        <v>4</v>
      </c>
      <c r="G1" s="1646" t="s">
        <v>7</v>
      </c>
      <c r="H1" s="1644" t="s">
        <v>953</v>
      </c>
      <c r="I1" s="1648" t="s">
        <v>954</v>
      </c>
      <c r="J1" s="1647" t="s">
        <v>955</v>
      </c>
      <c r="K1" s="1647" t="s">
        <v>956</v>
      </c>
      <c r="L1" s="1642" t="s">
        <v>957</v>
      </c>
      <c r="M1" s="1641" t="s">
        <v>958</v>
      </c>
      <c r="N1" s="1641" t="s">
        <v>959</v>
      </c>
      <c r="O1" s="1641" t="s">
        <v>960</v>
      </c>
      <c r="P1" s="1639" t="s">
        <v>961</v>
      </c>
      <c r="Q1" s="1639" t="s">
        <v>962</v>
      </c>
      <c r="R1" s="1639" t="s">
        <v>963</v>
      </c>
      <c r="S1" s="1639" t="s">
        <v>964</v>
      </c>
      <c r="T1" s="1639" t="s">
        <v>965</v>
      </c>
      <c r="U1" s="1639" t="s">
        <v>966</v>
      </c>
      <c r="V1" s="1639" t="s">
        <v>967</v>
      </c>
      <c r="W1" s="1641" t="s">
        <v>968</v>
      </c>
      <c r="X1" s="1652" t="s">
        <v>969</v>
      </c>
      <c r="Y1" s="1652" t="s">
        <v>970</v>
      </c>
      <c r="Z1" s="1652" t="s">
        <v>971</v>
      </c>
      <c r="AA1" s="1652" t="s">
        <v>1055</v>
      </c>
      <c r="AB1" s="1641" t="s">
        <v>1065</v>
      </c>
      <c r="AC1" s="1639" t="s">
        <v>1067</v>
      </c>
      <c r="AD1" s="1649" t="s">
        <v>972</v>
      </c>
      <c r="AE1" s="1649" t="s">
        <v>973</v>
      </c>
      <c r="AF1" s="1651" t="s">
        <v>527</v>
      </c>
    </row>
    <row r="2" spans="1:32">
      <c r="A2" s="1643"/>
      <c r="B2" s="1643"/>
      <c r="C2" s="1645"/>
      <c r="D2" s="1641"/>
      <c r="E2" s="1641"/>
      <c r="F2" s="1641"/>
      <c r="G2" s="1646"/>
      <c r="H2" s="1645"/>
      <c r="I2" s="1646"/>
      <c r="J2" s="1646"/>
      <c r="K2" s="1646"/>
      <c r="L2" s="1643"/>
      <c r="M2" s="1641"/>
      <c r="N2" s="1641"/>
      <c r="O2" s="1641"/>
      <c r="P2" s="1640"/>
      <c r="Q2" s="1640"/>
      <c r="R2" s="1640"/>
      <c r="S2" s="1640"/>
      <c r="T2" s="1640"/>
      <c r="U2" s="1640"/>
      <c r="V2" s="1640"/>
      <c r="W2" s="1641"/>
      <c r="X2" s="1653"/>
      <c r="Y2" s="1653"/>
      <c r="Z2" s="1653"/>
      <c r="AA2" s="1653"/>
      <c r="AB2" s="1641"/>
      <c r="AC2" s="1640"/>
      <c r="AD2" s="1650"/>
      <c r="AE2" s="1650"/>
      <c r="AF2" s="1651"/>
    </row>
    <row r="3" spans="1:32" ht="22.5">
      <c r="A3" s="300" t="str">
        <f>様式第３号!AM5</f>
        <v>石川県</v>
      </c>
      <c r="B3" s="300">
        <f>様式第３号!AM7</f>
        <v>0</v>
      </c>
      <c r="C3" s="301" t="str">
        <f>A3&amp;"-"&amp;B3</f>
        <v>石川県-0</v>
      </c>
      <c r="D3" s="302">
        <f>様式第３号!P7</f>
        <v>0</v>
      </c>
      <c r="E3" s="302">
        <f>様式第３号!H8</f>
        <v>0</v>
      </c>
      <c r="F3" s="302" t="str">
        <f>様式第３号!AX8&amp;様式第３号!BB9</f>
        <v/>
      </c>
      <c r="G3" s="300">
        <f>様式第３号!H10</f>
        <v>0</v>
      </c>
      <c r="H3" s="301" t="str">
        <f>様式第３号!Z4</f>
        <v>通常整備事業分</v>
      </c>
      <c r="I3" s="303">
        <f>様式第３号!Q34</f>
        <v>0</v>
      </c>
      <c r="J3" s="303" t="str">
        <f>様式第３号!AL34</f>
        <v/>
      </c>
      <c r="K3" s="304">
        <f>様式第３号!Q36</f>
        <v>0</v>
      </c>
      <c r="L3" s="305">
        <f>様式第３号!AG10</f>
        <v>0</v>
      </c>
      <c r="M3" s="306">
        <f>様式第３号!AZ10</f>
        <v>0</v>
      </c>
      <c r="N3" s="306">
        <f>様式第３号!BO10</f>
        <v>0</v>
      </c>
      <c r="O3" s="306">
        <f>様式第３号!BG10</f>
        <v>0</v>
      </c>
      <c r="P3" s="307">
        <f>様式第３号!BH32</f>
        <v>0</v>
      </c>
      <c r="Q3" s="307">
        <f>様式第３号!BL32</f>
        <v>0</v>
      </c>
      <c r="R3" s="307">
        <f>様式第３号!BP32</f>
        <v>0</v>
      </c>
      <c r="S3" s="307">
        <f>様式第３号!BH34</f>
        <v>0</v>
      </c>
      <c r="T3" s="307">
        <f>様式第３号!BH36</f>
        <v>0</v>
      </c>
      <c r="U3" s="307">
        <f>様式第３号!BH28</f>
        <v>0</v>
      </c>
      <c r="V3" s="307">
        <f>様式第３号!BH38</f>
        <v>0</v>
      </c>
      <c r="W3" s="302" t="str">
        <f>IF(COUNT(X3:AB3)=1,"単年度",IF(COUNT(X3:AB3)=2,"２か年",IF(COUNT(X3:AB3)=3,"３か年",IF(COUNT(X3:AB3)=4,"４か年",IF(COUNT(X3:AB3)=5,"５か年","")))))</f>
        <v>単年度</v>
      </c>
      <c r="X3" s="308" t="str">
        <f>IF(様式第３号!H12=0,"",様式第３号!H12)</f>
        <v/>
      </c>
      <c r="Y3" s="308" t="str">
        <f>IF(様式第３号!M12=0,"",様式第３号!M12)</f>
        <v/>
      </c>
      <c r="Z3" s="308">
        <f>IF(様式第３号!R12=0,"",様式第３号!R12)</f>
        <v>1</v>
      </c>
      <c r="AA3" s="308" t="str">
        <f>IF(様式第３号!X12=0,"",様式第３号!X12)</f>
        <v/>
      </c>
      <c r="AB3" s="308" t="str">
        <f>IF(様式第３号!AC12=0,"",様式第３号!AC12)</f>
        <v/>
      </c>
      <c r="AC3" s="378">
        <f>様式第３号!BF15</f>
        <v>0</v>
      </c>
      <c r="AD3" s="309">
        <f>様式第３号!O55</f>
        <v>0</v>
      </c>
      <c r="AE3" s="309">
        <f>様式第３号!S55</f>
        <v>0</v>
      </c>
      <c r="AF3" s="310"/>
    </row>
    <row r="5" spans="1:32" ht="19.5">
      <c r="A5" s="6" t="s">
        <v>1066</v>
      </c>
    </row>
    <row r="10" spans="1:32">
      <c r="G10" s="2"/>
      <c r="H10" s="2"/>
      <c r="I10" s="2"/>
      <c r="J10" s="2"/>
      <c r="K10" s="2"/>
    </row>
    <row r="11" spans="1:32">
      <c r="G11" s="2"/>
      <c r="H11" s="2"/>
      <c r="I11" s="2"/>
      <c r="J11" s="2"/>
      <c r="K11" s="2"/>
    </row>
    <row r="12" spans="1:32">
      <c r="G12" s="2"/>
      <c r="H12" s="2"/>
      <c r="I12" s="2"/>
      <c r="J12" s="2"/>
      <c r="K12" s="2"/>
      <c r="L12" s="2"/>
      <c r="M12" s="2"/>
    </row>
    <row r="13" spans="1:32">
      <c r="G13" s="2"/>
      <c r="H13" s="2"/>
      <c r="I13" s="2"/>
      <c r="J13" s="2"/>
      <c r="K13" s="2"/>
      <c r="L13" s="2"/>
      <c r="M13" s="2"/>
      <c r="N13" s="2"/>
      <c r="O13" s="2"/>
      <c r="P13" s="2"/>
    </row>
    <row r="14" spans="1:32">
      <c r="G14" s="2"/>
      <c r="H14" s="2"/>
      <c r="I14" s="2"/>
      <c r="J14" s="2"/>
      <c r="K14" s="2"/>
      <c r="L14" s="2"/>
      <c r="M14" s="2"/>
      <c r="N14" s="2"/>
      <c r="O14" s="2"/>
      <c r="P14" s="2"/>
      <c r="Q14" s="2"/>
      <c r="R14" s="2"/>
      <c r="S14" s="2"/>
    </row>
    <row r="15" spans="1:32">
      <c r="G15" s="2"/>
      <c r="H15" s="2"/>
      <c r="I15" s="2"/>
      <c r="J15" s="2"/>
      <c r="K15" s="2"/>
      <c r="L15" s="2"/>
      <c r="M15" s="2"/>
      <c r="N15" s="2"/>
      <c r="O15" s="2"/>
      <c r="P15" s="2"/>
      <c r="Q15" s="2"/>
      <c r="R15" s="2"/>
      <c r="S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c r="T17" s="2"/>
      <c r="U17" s="2"/>
      <c r="V17" s="2"/>
    </row>
    <row r="18" spans="7:22">
      <c r="G18" s="2"/>
      <c r="H18" s="2"/>
      <c r="I18" s="2"/>
      <c r="J18" s="2"/>
      <c r="K18" s="2"/>
      <c r="L18" s="2"/>
      <c r="M18" s="2"/>
      <c r="N18" s="2"/>
      <c r="O18" s="2"/>
      <c r="P18" s="2"/>
      <c r="Q18" s="2"/>
      <c r="R18" s="2"/>
      <c r="S18" s="2"/>
      <c r="T18" s="2"/>
      <c r="U18" s="2"/>
      <c r="V18" s="2"/>
    </row>
  </sheetData>
  <mergeCells count="32">
    <mergeCell ref="AD1:AD2"/>
    <mergeCell ref="AE1:AE2"/>
    <mergeCell ref="U1:U2"/>
    <mergeCell ref="V1:V2"/>
    <mergeCell ref="AF1:AF2"/>
    <mergeCell ref="X1:X2"/>
    <mergeCell ref="Y1:Y2"/>
    <mergeCell ref="Z1:Z2"/>
    <mergeCell ref="AA1:AA2"/>
    <mergeCell ref="AB1:AB2"/>
    <mergeCell ref="AC1:AC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P1:P2"/>
    <mergeCell ref="R1:R2"/>
    <mergeCell ref="S1:S2"/>
    <mergeCell ref="T1:T2"/>
    <mergeCell ref="W1:W2"/>
  </mergeCells>
  <phoneticPr fontId="1"/>
  <conditionalFormatting sqref="N1:N3">
    <cfRule type="duplicateValues" dxfId="0" priority="5"/>
  </conditionalFormatting>
  <pageMargins left="0.7" right="0.7" top="0.75" bottom="0.75" header="0.3" footer="0.3"/>
  <pageSetup paperSize="9" scale="41" fitToHeight="0" orientation="landscape" r:id="rId1"/>
  <ignoredErrors>
    <ignoredError xmlns:x16r3="http://schemas.microsoft.com/office/spreadsheetml/2018/08/main" sqref="AC3" x16r3:misleadingFormat="1"/>
  </ignoredErrors>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view="pageBreakPreview" zoomScaleNormal="100" zoomScaleSheetLayoutView="100" workbookViewId="0">
      <selection activeCell="F22" sqref="F22"/>
    </sheetView>
  </sheetViews>
  <sheetFormatPr defaultRowHeight="18.75"/>
  <cols>
    <col min="1" max="16384" width="9" style="135"/>
  </cols>
  <sheetData>
    <row r="3" spans="1:10">
      <c r="A3" s="1654" t="s">
        <v>974</v>
      </c>
      <c r="B3" s="1654"/>
      <c r="C3" s="1654"/>
      <c r="D3" s="1654"/>
      <c r="E3" s="1654"/>
      <c r="F3" s="1654"/>
      <c r="G3" s="1654"/>
      <c r="H3" s="1654"/>
      <c r="I3" s="1654"/>
      <c r="J3" s="1654"/>
    </row>
    <row r="5" spans="1:10">
      <c r="H5" s="1654" t="s">
        <v>975</v>
      </c>
      <c r="I5" s="1654"/>
      <c r="J5" s="1654"/>
    </row>
    <row r="8" spans="1:10">
      <c r="A8" s="1655" t="s">
        <v>976</v>
      </c>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6" spans="1:10">
      <c r="A16" s="135" t="s">
        <v>977</v>
      </c>
    </row>
    <row r="17" spans="1:10">
      <c r="A17" s="1656"/>
      <c r="B17" s="1656"/>
      <c r="C17" s="1656"/>
      <c r="D17" s="1656"/>
      <c r="E17" s="1656"/>
      <c r="F17" s="1656"/>
      <c r="G17" s="1656"/>
      <c r="H17" s="1656"/>
      <c r="I17" s="1656"/>
      <c r="J17" s="1656"/>
    </row>
    <row r="18" spans="1:10">
      <c r="A18" s="1656"/>
      <c r="B18" s="1656"/>
      <c r="C18" s="1656"/>
      <c r="D18" s="1656"/>
      <c r="E18" s="1656"/>
      <c r="F18" s="1656"/>
      <c r="G18" s="1656"/>
      <c r="H18" s="1656"/>
      <c r="I18" s="1656"/>
      <c r="J18" s="1656"/>
    </row>
    <row r="19" spans="1:10">
      <c r="A19" s="1656"/>
      <c r="B19" s="1656"/>
      <c r="C19" s="1656"/>
      <c r="D19" s="1656"/>
      <c r="E19" s="1656"/>
      <c r="F19" s="1656"/>
      <c r="G19" s="1656"/>
      <c r="H19" s="1656"/>
      <c r="I19" s="1656"/>
      <c r="J19" s="1656"/>
    </row>
    <row r="20" spans="1:10">
      <c r="A20" s="1656"/>
      <c r="B20" s="1656"/>
      <c r="C20" s="1656"/>
      <c r="D20" s="1656"/>
      <c r="E20" s="1656"/>
      <c r="F20" s="1656"/>
      <c r="G20" s="1656"/>
      <c r="H20" s="1656"/>
      <c r="I20" s="1656"/>
      <c r="J20" s="1656"/>
    </row>
    <row r="22" spans="1:10">
      <c r="A22" s="135" t="s">
        <v>978</v>
      </c>
    </row>
    <row r="23" spans="1:10">
      <c r="A23" s="1657"/>
      <c r="B23" s="1657"/>
      <c r="C23" s="1657"/>
      <c r="D23" s="1657"/>
      <c r="E23" s="1657"/>
      <c r="F23" s="1657"/>
      <c r="G23" s="1657"/>
      <c r="H23" s="1657"/>
      <c r="I23" s="1657"/>
      <c r="J23" s="1657"/>
    </row>
    <row r="24" spans="1:10">
      <c r="A24" s="1657"/>
      <c r="B24" s="1657"/>
      <c r="C24" s="1657"/>
      <c r="D24" s="1657"/>
      <c r="E24" s="1657"/>
      <c r="F24" s="1657"/>
      <c r="G24" s="1657"/>
      <c r="H24" s="1657"/>
      <c r="I24" s="1657"/>
      <c r="J24" s="1657"/>
    </row>
    <row r="25" spans="1:10">
      <c r="A25" s="1657"/>
      <c r="B25" s="1657"/>
      <c r="C25" s="1657"/>
      <c r="D25" s="1657"/>
      <c r="E25" s="1657"/>
      <c r="F25" s="1657"/>
      <c r="G25" s="1657"/>
      <c r="H25" s="1657"/>
      <c r="I25" s="1657"/>
      <c r="J25" s="1657"/>
    </row>
    <row r="26" spans="1:10">
      <c r="A26" s="1657"/>
      <c r="B26" s="1657"/>
      <c r="C26" s="1657"/>
      <c r="D26" s="1657"/>
      <c r="E26" s="1657"/>
      <c r="F26" s="1657"/>
      <c r="G26" s="1657"/>
      <c r="H26" s="1657"/>
      <c r="I26" s="1657"/>
      <c r="J26" s="1657"/>
    </row>
    <row r="27" spans="1:10">
      <c r="A27" s="1657"/>
      <c r="B27" s="1657"/>
      <c r="C27" s="1657"/>
      <c r="D27" s="1657"/>
      <c r="E27" s="1657"/>
      <c r="F27" s="1657"/>
      <c r="G27" s="1657"/>
      <c r="H27" s="1657"/>
      <c r="I27" s="1657"/>
      <c r="J27" s="1657"/>
    </row>
    <row r="28" spans="1:10">
      <c r="A28" s="1657"/>
      <c r="B28" s="1657"/>
      <c r="C28" s="1657"/>
      <c r="D28" s="1657"/>
      <c r="E28" s="1657"/>
      <c r="F28" s="1657"/>
      <c r="G28" s="1657"/>
      <c r="H28" s="1657"/>
      <c r="I28" s="1657"/>
      <c r="J28" s="1657"/>
    </row>
    <row r="29" spans="1:10">
      <c r="A29" s="1657"/>
      <c r="B29" s="1657"/>
      <c r="C29" s="1657"/>
      <c r="D29" s="1657"/>
      <c r="E29" s="1657"/>
      <c r="F29" s="1657"/>
      <c r="G29" s="1657"/>
      <c r="H29" s="1657"/>
      <c r="I29" s="1657"/>
      <c r="J29" s="1657"/>
    </row>
    <row r="30" spans="1:10">
      <c r="A30" s="1657"/>
      <c r="B30" s="1657"/>
      <c r="C30" s="1657"/>
      <c r="D30" s="1657"/>
      <c r="E30" s="1657"/>
      <c r="F30" s="1657"/>
      <c r="G30" s="1657"/>
      <c r="H30" s="1657"/>
      <c r="I30" s="1657"/>
      <c r="J30" s="1657"/>
    </row>
    <row r="31" spans="1:10">
      <c r="A31" s="1657"/>
      <c r="B31" s="1657"/>
      <c r="C31" s="1657"/>
      <c r="D31" s="1657"/>
      <c r="E31" s="1657"/>
      <c r="F31" s="1657"/>
      <c r="G31" s="1657"/>
      <c r="H31" s="1657"/>
      <c r="I31" s="1657"/>
      <c r="J31" s="1657"/>
    </row>
    <row r="32" spans="1:10">
      <c r="A32" s="1657"/>
      <c r="B32" s="1657"/>
      <c r="C32" s="1657"/>
      <c r="D32" s="1657"/>
      <c r="E32" s="1657"/>
      <c r="F32" s="1657"/>
      <c r="G32" s="1657"/>
      <c r="H32" s="1657"/>
      <c r="I32" s="1657"/>
      <c r="J32" s="1657"/>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SharedWithUsers xmlns="678a2489-fa4b-4df7-931e-168db4fd1dd7">
      <UserInfo>
        <DisplayName/>
        <AccountId xsi:nil="true"/>
        <AccountType/>
      </UserInfo>
    </SharedWithUsers>
    <lcf76f155ced4ddcb4097134ff3c332f xmlns="21adadb6-5815-41c4-a560-6e5b251b51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93CB079DBAD64583A3FB155B35B99F" ma:contentTypeVersion="13" ma:contentTypeDescription="新しいドキュメントを作成します。" ma:contentTypeScope="" ma:versionID="0a03b55c87c4215dd45cb116aff03e43">
  <xsd:schema xmlns:xsd="http://www.w3.org/2001/XMLSchema" xmlns:xs="http://www.w3.org/2001/XMLSchema" xmlns:p="http://schemas.microsoft.com/office/2006/metadata/properties" xmlns:ns2="21adadb6-5815-41c4-a560-6e5b251b51c3" xmlns:ns3="678a2489-fa4b-4df7-931e-168db4fd1dd7" targetNamespace="http://schemas.microsoft.com/office/2006/metadata/properties" ma:root="true" ma:fieldsID="c71a80048946457275edf36a7c54ef66" ns2:_="" ns3:_="">
    <xsd:import namespace="21adadb6-5815-41c4-a560-6e5b251b51c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dadb6-5815-41c4-a560-6e5b251b5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 ds:uri="21adadb6-5815-41c4-a560-6e5b251b51c3"/>
  </ds:schemaRefs>
</ds:datastoreItem>
</file>

<file path=customXml/itemProps2.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3.xml><?xml version="1.0" encoding="utf-8"?>
<ds:datastoreItem xmlns:ds="http://schemas.openxmlformats.org/officeDocument/2006/customXml" ds:itemID="{28ED9D87-0FF2-480B-92E8-EF3859897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dadb6-5815-41c4-a560-6e5b251b51c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選択リスト</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様式１ｰ２</vt:lpstr>
      <vt:lpstr>（旧）様式１ｰ２</vt:lpstr>
      <vt:lpstr>様式第１号ｰ３</vt:lpstr>
      <vt:lpstr>様式第２号</vt:lpstr>
      <vt:lpstr>様式第２号記入要領 </vt:lpstr>
      <vt:lpstr>様式第２号記入要領 (2)</vt:lpstr>
      <vt:lpstr>（旧）様式第２号記入要領 (2)</vt:lpstr>
      <vt:lpstr>様式第４号</vt:lpstr>
      <vt:lpstr>（旧）様式第４号</vt:lpstr>
      <vt:lpstr>協議一覧（各自治体毎に統合してください）</vt:lpstr>
      <vt:lpstr>変更協議用理由書様式</vt:lpstr>
      <vt:lpstr>'（旧）様式１ｰ２'!Print_Area</vt:lpstr>
      <vt:lpstr>'（旧）様式第２号記入要領 (2)'!Print_Area</vt:lpstr>
      <vt:lpstr>'（旧）様式第４号'!Print_Area</vt:lpstr>
      <vt:lpstr>障害児施設等において留意すべき事項について!Print_Area</vt:lpstr>
      <vt:lpstr>変更協議用理由書様式!Print_Area</vt:lpstr>
      <vt:lpstr>優先順位を付す際の指標!Print_Area</vt:lpstr>
      <vt:lpstr>様式１ｰ２!Print_Area</vt:lpstr>
      <vt:lpstr>様式第１号!Print_Area</vt:lpstr>
      <vt:lpstr>様式第１号記入要領!Print_Area</vt:lpstr>
      <vt:lpstr>様式第１号ｰ３!Print_Area</vt:lpstr>
      <vt:lpstr>様式第２号!Print_Area</vt:lpstr>
      <vt:lpstr>'様式第２号記入要領 '!Print_Area</vt:lpstr>
      <vt:lpstr>'様式第２号記入要領 (2)'!Print_Area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瀧本　隆広</cp:lastModifiedBy>
  <cp:revision/>
  <cp:lastPrinted>2024-11-22T11:14:08Z</cp:lastPrinted>
  <dcterms:created xsi:type="dcterms:W3CDTF">2018-01-05T08:28:31Z</dcterms:created>
  <dcterms:modified xsi:type="dcterms:W3CDTF">2025-07-09T03:40:29Z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0x0101008593CB079DBAD64583A3FB155B35B99F</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