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503000_長寿社会課\13_在宅サービスG\在宅Ｇ\在宅G\10 ＨＰ様式等\R7\"/>
    </mc:Choice>
  </mc:AlternateContent>
  <xr:revisionPtr revIDLastSave="0" documentId="13_ncr:1_{30FD1AE6-1EAF-4C94-8AA2-FF6F0B0EBC65}" xr6:coauthVersionLast="47" xr6:coauthVersionMax="47" xr10:uidLastSave="{00000000-0000-0000-0000-000000000000}"/>
  <bookViews>
    <workbookView xWindow="-110" yWindow="-110" windowWidth="19420" windowHeight="1042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3" l="1"/>
  <c r="Q21" i="3"/>
  <c r="R19" i="3"/>
  <c r="R21" i="3" s="1"/>
  <c r="Q19" i="3"/>
  <c r="P19" i="3"/>
  <c r="P21" i="3" s="1"/>
  <c r="O19" i="3"/>
  <c r="O21" i="3" s="1"/>
  <c r="N19" i="3"/>
  <c r="N21" i="3" s="1"/>
  <c r="M19" i="3"/>
  <c r="M21" i="3" s="1"/>
  <c r="L19" i="3"/>
  <c r="L21" i="3" s="1"/>
  <c r="K19" i="3"/>
  <c r="K21" i="3" s="1"/>
  <c r="J19" i="3"/>
  <c r="J21" i="3" s="1"/>
  <c r="I19" i="3"/>
  <c r="I21" i="3" s="1"/>
  <c r="H19" i="3"/>
  <c r="H21" i="3" s="1"/>
  <c r="G19" i="3"/>
  <c r="G21" i="3" s="1"/>
  <c r="P7" i="3"/>
  <c r="J27" i="2"/>
  <c r="R17" i="2"/>
  <c r="R19" i="2" s="1"/>
  <c r="Q17" i="2"/>
  <c r="Q19" i="2" s="1"/>
  <c r="P17" i="2"/>
  <c r="P19" i="2" s="1"/>
  <c r="O17" i="2"/>
  <c r="O19" i="2" s="1"/>
  <c r="N17" i="2"/>
  <c r="N19" i="2" s="1"/>
  <c r="M17" i="2"/>
  <c r="M19" i="2" s="1"/>
  <c r="L17" i="2"/>
  <c r="L19" i="2" s="1"/>
  <c r="K17" i="2"/>
  <c r="K19" i="2" s="1"/>
  <c r="J17" i="2"/>
  <c r="J19" i="2" s="1"/>
  <c r="I17" i="2"/>
  <c r="I19" i="2" s="1"/>
  <c r="H17" i="2"/>
  <c r="H19" i="2" s="1"/>
  <c r="G17" i="2"/>
  <c r="G19" i="2" s="1"/>
  <c r="P7" i="2"/>
  <c r="W74" i="1"/>
  <c r="L74" i="1"/>
  <c r="W73" i="1"/>
  <c r="L73" i="1"/>
  <c r="W72" i="1"/>
  <c r="L72" i="1"/>
  <c r="W71" i="1"/>
  <c r="L71" i="1"/>
  <c r="W70" i="1"/>
  <c r="L70" i="1"/>
  <c r="W69" i="1"/>
  <c r="L69" i="1"/>
  <c r="W68" i="1"/>
  <c r="L68" i="1"/>
  <c r="W67" i="1"/>
  <c r="L67" i="1"/>
  <c r="W66" i="1"/>
  <c r="L66" i="1"/>
  <c r="W65" i="1"/>
  <c r="L65" i="1"/>
  <c r="W64" i="1"/>
  <c r="L64" i="1"/>
  <c r="W63" i="1"/>
  <c r="L63" i="1"/>
  <c r="W62" i="1"/>
  <c r="L62" i="1"/>
  <c r="W61" i="1"/>
  <c r="L61" i="1"/>
  <c r="W60" i="1"/>
  <c r="L60" i="1"/>
  <c r="W59" i="1"/>
  <c r="L59" i="1"/>
  <c r="W58" i="1"/>
  <c r="L58" i="1"/>
  <c r="L57" i="1"/>
  <c r="Q56" i="1"/>
  <c r="L56" i="1"/>
  <c r="AA41" i="1"/>
  <c r="L41" i="1"/>
  <c r="L40" i="1"/>
  <c r="AA39" i="1"/>
  <c r="U39" i="1"/>
  <c r="L39" i="1"/>
  <c r="AA38" i="1"/>
  <c r="U38" i="1"/>
  <c r="AA40" i="1" s="1"/>
  <c r="L38" i="1"/>
  <c r="U37" i="1"/>
  <c r="L37" i="1"/>
  <c r="U36" i="1"/>
  <c r="L36" i="1"/>
  <c r="U35" i="1"/>
  <c r="AA37" i="1" s="1"/>
  <c r="L35" i="1"/>
  <c r="Q34" i="1"/>
  <c r="U34" i="1" s="1"/>
  <c r="AA36" i="1" s="1"/>
  <c r="L34" i="1"/>
  <c r="AJ20" i="1"/>
  <c r="AI20" i="1"/>
  <c r="H20" i="1"/>
  <c r="H19" i="1"/>
  <c r="AI18" i="1"/>
  <c r="AJ18" i="1" s="1"/>
  <c r="AI16" i="1"/>
  <c r="AJ8" i="1"/>
  <c r="AJ2" i="1"/>
  <c r="S19" i="2" l="1"/>
  <c r="S20" i="2"/>
  <c r="S21" i="2" s="1"/>
  <c r="S22" i="3"/>
  <c r="S23" i="3" s="1"/>
  <c r="S21" i="3"/>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<sst xmlns="http://schemas.openxmlformats.org/spreadsheetml/2006/main" count="173" uniqueCount="130">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</sst>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60">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3" xfId="0" applyFont="1" applyFill="1" applyBorder="1" applyAlignment="1">
      <alignment horizontal="left" vertical="center" indent="1" shrinkToFit="1"/>
    </xf>
    <xf numFmtId="0" fontId="2" fillId="4" borderId="2" xfId="0" applyFont="1" applyFill="1" applyBorder="1" applyAlignment="1">
      <alignment horizontal="left" vertical="center" indent="1" shrinkToFit="1"/>
    </xf>
    <xf numFmtId="0" fontId="2" fillId="4" borderId="1"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136308</xdr:colOff>
      <xdr:row>3</xdr:row>
      <xdr:rowOff>897362</xdr:rowOff>
    </xdr:from>
    <xdr:to>
      <xdr:col>26</xdr:col>
      <xdr:colOff>602028</xdr:colOff>
      <xdr:row>9</xdr:row>
      <xdr:rowOff>318053</xdr:rowOff>
    </xdr:to>
    <xdr:grpSp>
      <xdr:nvGrpSpPr>
        <xdr:cNvPr id="4" name="グループ化 3">
          <a:extLst>
            <a:ext uri="{FF2B5EF4-FFF2-40B4-BE49-F238E27FC236}">
              <a16:creationId xmlns:a16="http://schemas.microsoft.com/office/drawing/2014/main" id="{7CC81684-0A26-DDD4-C02B-75D143D0B38F}"/>
            </a:ext>
          </a:extLst>
        </xdr:cNvPr>
        <xdr:cNvGrpSpPr/>
      </xdr:nvGrpSpPr>
      <xdr:grpSpPr>
        <a:xfrm>
          <a:off x="13429873" y="1535581"/>
          <a:ext cx="4363329" cy="1969023"/>
          <a:chOff x="14312348" y="681540"/>
          <a:chExt cx="4441371" cy="1931031"/>
        </a:xfrm>
      </xdr:grpSpPr>
      <xdr:sp macro="" textlink="">
        <xdr:nvSpPr>
          <xdr:cNvPr id="2" name="四角形: 角を丸くする 1">
            <a:extLst>
              <a:ext uri="{FF2B5EF4-FFF2-40B4-BE49-F238E27FC236}">
                <a16:creationId xmlns:a16="http://schemas.microsoft.com/office/drawing/2014/main" id="{EC3514DB-DD82-B430-4087-2A3532CC14D5}"/>
              </a:ext>
            </a:extLst>
          </xdr:cNvPr>
          <xdr:cNvSpPr/>
        </xdr:nvSpPr>
        <xdr:spPr>
          <a:xfrm>
            <a:off x="14312348" y="681540"/>
            <a:ext cx="4441371" cy="1931031"/>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E7D76641-5B9D-5423-2759-79BCEF0FBA77}"/>
              </a:ext>
            </a:extLst>
          </xdr:cNvPr>
          <xdr:cNvSpPr txBox="1"/>
        </xdr:nvSpPr>
        <xdr:spPr>
          <a:xfrm>
            <a:off x="14562246" y="829207"/>
            <a:ext cx="3952934" cy="162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メイリオ" panose="020B0604030504040204" pitchFamily="50" charset="-128"/>
                <a:ea typeface="メイリオ" panose="020B0604030504040204" pitchFamily="50" charset="-128"/>
              </a:rPr>
              <a:t>規模計算の際に使用する</a:t>
            </a:r>
            <a:endParaRPr kumimoji="1" lang="en-US" altLang="ja-JP" sz="1400" b="1">
              <a:latin typeface="メイリオ" panose="020B0604030504040204" pitchFamily="50" charset="-128"/>
              <a:ea typeface="メイリオ" panose="020B0604030504040204" pitchFamily="50" charset="-128"/>
            </a:endParaRPr>
          </a:p>
          <a:p>
            <a:r>
              <a:rPr kumimoji="1" lang="ja-JP" altLang="en-US" sz="1400" b="1">
                <a:latin typeface="メイリオ" panose="020B0604030504040204" pitchFamily="50" charset="-128"/>
                <a:ea typeface="メイリオ" panose="020B0604030504040204" pitchFamily="50" charset="-128"/>
              </a:rPr>
              <a:t>「</a:t>
            </a:r>
            <a:r>
              <a:rPr lang="en-US" altLang="ja-JP" sz="1400" b="1" i="0">
                <a:solidFill>
                  <a:schemeClr val="dk1"/>
                </a:solidFill>
                <a:effectLst/>
                <a:latin typeface="メイリオ" panose="020B0604030504040204" pitchFamily="50" charset="-128"/>
                <a:ea typeface="メイリオ" panose="020B0604030504040204" pitchFamily="50" charset="-128"/>
                <a:cs typeface="+mn-cs"/>
              </a:rPr>
              <a:t>(</a:t>
            </a:r>
            <a:r>
              <a:rPr lang="ja-JP" altLang="en-US" sz="1400" b="1" i="0">
                <a:solidFill>
                  <a:schemeClr val="dk1"/>
                </a:solidFill>
                <a:effectLst/>
                <a:latin typeface="メイリオ" panose="020B0604030504040204" pitchFamily="50" charset="-128"/>
                <a:ea typeface="メイリオ" panose="020B0604030504040204" pitchFamily="50" charset="-128"/>
                <a:cs typeface="+mn-cs"/>
              </a:rPr>
              <a:t>参考様式</a:t>
            </a:r>
            <a:r>
              <a:rPr lang="en-US" altLang="ja-JP" sz="1400" b="1" i="0">
                <a:solidFill>
                  <a:schemeClr val="dk1"/>
                </a:solidFill>
                <a:effectLst/>
                <a:latin typeface="メイリオ" panose="020B0604030504040204" pitchFamily="50" charset="-128"/>
                <a:ea typeface="メイリオ" panose="020B0604030504040204" pitchFamily="50" charset="-128"/>
                <a:cs typeface="+mn-cs"/>
              </a:rPr>
              <a:t>1</a:t>
            </a:r>
            <a:r>
              <a:rPr lang="ja-JP" altLang="en-US" sz="1400" b="1" i="0">
                <a:solidFill>
                  <a:schemeClr val="dk1"/>
                </a:solidFill>
                <a:effectLst/>
                <a:latin typeface="メイリオ" panose="020B0604030504040204" pitchFamily="50" charset="-128"/>
                <a:ea typeface="メイリオ" panose="020B0604030504040204" pitchFamily="50" charset="-128"/>
                <a:cs typeface="+mn-cs"/>
              </a:rPr>
              <a:t>、</a:t>
            </a:r>
            <a:r>
              <a:rPr lang="en-US" altLang="ja-JP" sz="1400" b="1" i="0">
                <a:solidFill>
                  <a:schemeClr val="dk1"/>
                </a:solidFill>
                <a:effectLst/>
                <a:latin typeface="メイリオ" panose="020B0604030504040204" pitchFamily="50" charset="-128"/>
                <a:ea typeface="メイリオ" panose="020B0604030504040204" pitchFamily="50" charset="-128"/>
                <a:cs typeface="+mn-cs"/>
              </a:rPr>
              <a:t>2)</a:t>
            </a:r>
            <a:r>
              <a:rPr lang="ja-JP" altLang="en-US" sz="1400" b="1" i="0">
                <a:solidFill>
                  <a:schemeClr val="dk1"/>
                </a:solidFill>
                <a:effectLst/>
                <a:latin typeface="メイリオ" panose="020B0604030504040204" pitchFamily="50" charset="-128"/>
                <a:ea typeface="メイリオ" panose="020B0604030504040204" pitchFamily="50" charset="-128"/>
                <a:cs typeface="+mn-cs"/>
              </a:rPr>
              <a:t>月平均利用延人員数の算定について（通所介護、通所リハビリテーション）」での提出も可。</a:t>
            </a:r>
            <a:endParaRPr kumimoji="1" lang="ja-JP" altLang="en-US" sz="1400" b="1">
              <a:latin typeface="メイリオ" panose="020B0604030504040204" pitchFamily="50" charset="-128"/>
              <a:ea typeface="メイリオ"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90872</xdr:colOff>
      <xdr:row>7</xdr:row>
      <xdr:rowOff>113590</xdr:rowOff>
    </xdr:from>
    <xdr:to>
      <xdr:col>26</xdr:col>
      <xdr:colOff>556590</xdr:colOff>
      <xdr:row>13</xdr:row>
      <xdr:rowOff>56794</xdr:rowOff>
    </xdr:to>
    <xdr:grpSp>
      <xdr:nvGrpSpPr>
        <xdr:cNvPr id="5" name="グループ化 4">
          <a:extLst>
            <a:ext uri="{FF2B5EF4-FFF2-40B4-BE49-F238E27FC236}">
              <a16:creationId xmlns:a16="http://schemas.microsoft.com/office/drawing/2014/main" id="{F0342994-80C2-487B-CD23-3F9CEFF1D6E4}"/>
            </a:ext>
          </a:extLst>
        </xdr:cNvPr>
        <xdr:cNvGrpSpPr/>
      </xdr:nvGrpSpPr>
      <xdr:grpSpPr>
        <a:xfrm>
          <a:off x="13573192" y="2339138"/>
          <a:ext cx="4355474" cy="2017622"/>
          <a:chOff x="14119245" y="2305878"/>
          <a:chExt cx="4441371" cy="1931031"/>
        </a:xfrm>
      </xdr:grpSpPr>
      <xdr:sp macro="" textlink="">
        <xdr:nvSpPr>
          <xdr:cNvPr id="3" name="四角形: 角を丸くする 2">
            <a:extLst>
              <a:ext uri="{FF2B5EF4-FFF2-40B4-BE49-F238E27FC236}">
                <a16:creationId xmlns:a16="http://schemas.microsoft.com/office/drawing/2014/main" id="{B48B59C8-6F17-65BB-8AC2-AE22BF159F36}"/>
              </a:ext>
            </a:extLst>
          </xdr:cNvPr>
          <xdr:cNvSpPr/>
        </xdr:nvSpPr>
        <xdr:spPr>
          <a:xfrm>
            <a:off x="14119245" y="2305878"/>
            <a:ext cx="4441371" cy="1931031"/>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7A502419-50F8-3AEA-506C-6E3A8F9B1D9F}"/>
              </a:ext>
            </a:extLst>
          </xdr:cNvPr>
          <xdr:cNvSpPr txBox="1"/>
        </xdr:nvSpPr>
        <xdr:spPr>
          <a:xfrm>
            <a:off x="14369143" y="2453545"/>
            <a:ext cx="3952934" cy="162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メイリオ" panose="020B0604030504040204" pitchFamily="50" charset="-128"/>
                <a:ea typeface="メイリオ" panose="020B0604030504040204" pitchFamily="50" charset="-128"/>
              </a:rPr>
              <a:t>規模計算の際に使用する</a:t>
            </a:r>
            <a:endParaRPr kumimoji="1" lang="en-US" altLang="ja-JP" sz="1400" b="1">
              <a:latin typeface="メイリオ" panose="020B0604030504040204" pitchFamily="50" charset="-128"/>
              <a:ea typeface="メイリオ" panose="020B0604030504040204" pitchFamily="50" charset="-128"/>
            </a:endParaRPr>
          </a:p>
          <a:p>
            <a:r>
              <a:rPr kumimoji="1" lang="ja-JP" altLang="en-US" sz="1400" b="1">
                <a:latin typeface="メイリオ" panose="020B0604030504040204" pitchFamily="50" charset="-128"/>
                <a:ea typeface="メイリオ" panose="020B0604030504040204" pitchFamily="50" charset="-128"/>
              </a:rPr>
              <a:t>「</a:t>
            </a:r>
            <a:r>
              <a:rPr lang="en-US" altLang="ja-JP" sz="1400" b="1" i="0">
                <a:solidFill>
                  <a:schemeClr val="dk1"/>
                </a:solidFill>
                <a:effectLst/>
                <a:latin typeface="メイリオ" panose="020B0604030504040204" pitchFamily="50" charset="-128"/>
                <a:ea typeface="メイリオ" panose="020B0604030504040204" pitchFamily="50" charset="-128"/>
                <a:cs typeface="+mn-cs"/>
              </a:rPr>
              <a:t>(</a:t>
            </a:r>
            <a:r>
              <a:rPr lang="ja-JP" altLang="en-US" sz="1400" b="1" i="0">
                <a:solidFill>
                  <a:schemeClr val="dk1"/>
                </a:solidFill>
                <a:effectLst/>
                <a:latin typeface="メイリオ" panose="020B0604030504040204" pitchFamily="50" charset="-128"/>
                <a:ea typeface="メイリオ" panose="020B0604030504040204" pitchFamily="50" charset="-128"/>
                <a:cs typeface="+mn-cs"/>
              </a:rPr>
              <a:t>参考様式</a:t>
            </a:r>
            <a:r>
              <a:rPr lang="en-US" altLang="ja-JP" sz="1400" b="1" i="0">
                <a:solidFill>
                  <a:schemeClr val="dk1"/>
                </a:solidFill>
                <a:effectLst/>
                <a:latin typeface="メイリオ" panose="020B0604030504040204" pitchFamily="50" charset="-128"/>
                <a:ea typeface="メイリオ" panose="020B0604030504040204" pitchFamily="50" charset="-128"/>
                <a:cs typeface="+mn-cs"/>
              </a:rPr>
              <a:t>1</a:t>
            </a:r>
            <a:r>
              <a:rPr lang="ja-JP" altLang="en-US" sz="1400" b="1" i="0">
                <a:solidFill>
                  <a:schemeClr val="dk1"/>
                </a:solidFill>
                <a:effectLst/>
                <a:latin typeface="メイリオ" panose="020B0604030504040204" pitchFamily="50" charset="-128"/>
                <a:ea typeface="メイリオ" panose="020B0604030504040204" pitchFamily="50" charset="-128"/>
                <a:cs typeface="+mn-cs"/>
              </a:rPr>
              <a:t>、</a:t>
            </a:r>
            <a:r>
              <a:rPr lang="en-US" altLang="ja-JP" sz="1400" b="1" i="0">
                <a:solidFill>
                  <a:schemeClr val="dk1"/>
                </a:solidFill>
                <a:effectLst/>
                <a:latin typeface="メイリオ" panose="020B0604030504040204" pitchFamily="50" charset="-128"/>
                <a:ea typeface="メイリオ" panose="020B0604030504040204" pitchFamily="50" charset="-128"/>
                <a:cs typeface="+mn-cs"/>
              </a:rPr>
              <a:t>2)</a:t>
            </a:r>
            <a:r>
              <a:rPr lang="ja-JP" altLang="en-US" sz="1400" b="1" i="0">
                <a:solidFill>
                  <a:schemeClr val="dk1"/>
                </a:solidFill>
                <a:effectLst/>
                <a:latin typeface="メイリオ" panose="020B0604030504040204" pitchFamily="50" charset="-128"/>
                <a:ea typeface="メイリオ" panose="020B0604030504040204" pitchFamily="50" charset="-128"/>
                <a:cs typeface="+mn-cs"/>
              </a:rPr>
              <a:t>月平均利用延人員数の算定について（通所介護、通所リハビリテーション）」での提出も可。</a:t>
            </a:r>
            <a:endParaRPr kumimoji="1" lang="ja-JP" altLang="en-US" sz="1400" b="1">
              <a:latin typeface="メイリオ" panose="020B0604030504040204" pitchFamily="50" charset="-128"/>
              <a:ea typeface="メイリオ"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52"/>
  <sheetViews>
    <sheetView tabSelected="1" view="pageBreakPreview" zoomScale="85" zoomScaleNormal="100" zoomScaleSheetLayoutView="85" workbookViewId="0">
      <selection activeCell="U10" sqref="U10:X10"/>
    </sheetView>
  </sheetViews>
  <sheetFormatPr defaultColWidth="9" defaultRowHeight="19.5" x14ac:dyDescent="0.55000000000000004"/>
  <cols>
    <col min="1" max="20" width="3.6640625" style="1" customWidth="1"/>
    <col min="21" max="21" width="3.6640625" style="2" customWidth="1"/>
    <col min="22" max="34" width="3.6640625" style="1" customWidth="1"/>
    <col min="35" max="35" width="41.6640625" style="1" bestFit="1" customWidth="1"/>
    <col min="36" max="36" width="13.1640625" style="1" customWidth="1"/>
    <col min="37" max="37" width="14.6640625" style="1" customWidth="1"/>
    <col min="38" max="16384" width="9" style="1"/>
  </cols>
  <sheetData>
    <row r="1" spans="1:37" ht="22" x14ac:dyDescent="0.550000000000000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2" customHeight="1" x14ac:dyDescent="0.55000000000000004">
      <c r="AI2" s="1" t="s">
        <v>51</v>
      </c>
      <c r="AJ2" s="14" t="str">
        <f>IF(G11="","",VLOOKUP(G11,AI3:AJ7,2,FALSE))</f>
        <v/>
      </c>
    </row>
    <row r="3" spans="1:37" ht="26.25" customHeight="1" x14ac:dyDescent="0.550000000000000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550000000000000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550000000000000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550000000000000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2" customHeight="1" x14ac:dyDescent="0.55000000000000004">
      <c r="AI7" s="1" t="s">
        <v>0</v>
      </c>
      <c r="AJ7" s="11">
        <v>5</v>
      </c>
    </row>
    <row r="8" spans="1:37" ht="22" customHeight="1" x14ac:dyDescent="0.55000000000000004">
      <c r="B8" s="3" t="s">
        <v>18</v>
      </c>
      <c r="U8" s="1"/>
      <c r="AI8" s="7" t="s">
        <v>50</v>
      </c>
      <c r="AJ8" s="13" t="str">
        <f>IF(AND(COUNTIF(V11,"*")=1,OR(AJ2=1,AJ2=2,)),VLOOKUP(V11,AI9:AJ11,2,FALSE),"")</f>
        <v/>
      </c>
    </row>
    <row r="9" spans="1:37" ht="22" customHeight="1" x14ac:dyDescent="0.550000000000000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2" customHeight="1" x14ac:dyDescent="0.550000000000000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2" customHeight="1" x14ac:dyDescent="0.550000000000000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550000000000000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550000000000000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55000000000000004">
      <c r="U14" s="1"/>
      <c r="AI14" s="7"/>
    </row>
    <row r="15" spans="1:37" ht="22" customHeight="1" x14ac:dyDescent="0.55000000000000004">
      <c r="B15" s="3" t="s">
        <v>29</v>
      </c>
      <c r="U15" s="1"/>
      <c r="AI15" s="7" t="s">
        <v>45</v>
      </c>
    </row>
    <row r="16" spans="1:37" ht="22" customHeight="1" x14ac:dyDescent="0.550000000000000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2" customHeight="1" x14ac:dyDescent="0.550000000000000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2" customHeight="1" x14ac:dyDescent="0.55000000000000004">
      <c r="B18" s="154" t="s">
        <v>116</v>
      </c>
      <c r="C18" s="155"/>
      <c r="D18" s="155"/>
      <c r="E18" s="155"/>
      <c r="F18" s="155"/>
      <c r="G18" s="155"/>
      <c r="H18" s="155"/>
      <c r="I18" s="155"/>
      <c r="J18" s="155"/>
      <c r="K18" s="155"/>
      <c r="L18" s="155"/>
      <c r="M18" s="155"/>
      <c r="N18" s="155"/>
      <c r="O18" s="155"/>
      <c r="P18" s="155"/>
      <c r="Q18" s="155"/>
      <c r="R18" s="155"/>
      <c r="S18" s="155"/>
      <c r="T18" s="155"/>
      <c r="U18" s="155"/>
      <c r="V18" s="155"/>
      <c r="W18" s="155"/>
      <c r="X18" s="155"/>
      <c r="Y18" s="156"/>
      <c r="Z18" s="140"/>
      <c r="AA18" s="141"/>
      <c r="AB18" s="141"/>
      <c r="AC18" s="4" t="s">
        <v>1</v>
      </c>
      <c r="AI18" s="15" t="e">
        <f>(Z18-P17)/Z18</f>
        <v>#DIV/0!</v>
      </c>
      <c r="AJ18" s="16" t="e">
        <f>AI18</f>
        <v>#DIV/0!</v>
      </c>
    </row>
    <row r="19" spans="2:37" ht="22" customHeight="1" x14ac:dyDescent="0.3">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2" customHeight="1" x14ac:dyDescent="0.550000000000000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55000000000000004">
      <c r="B21" s="159" t="s">
        <v>126</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row>
    <row r="22" spans="2:37" ht="20.25" customHeight="1" x14ac:dyDescent="0.55000000000000004">
      <c r="B22" s="159"/>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row>
    <row r="23" spans="2:37" ht="20.25" customHeight="1" x14ac:dyDescent="0.55000000000000004">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row>
    <row r="24" spans="2:37" ht="20.25" customHeight="1" x14ac:dyDescent="0.55000000000000004">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row>
    <row r="25" spans="2:37" ht="20.25" customHeight="1" x14ac:dyDescent="0.55000000000000004">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row>
    <row r="26" spans="2:37" ht="20.25" customHeight="1" x14ac:dyDescent="0.55000000000000004">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row>
    <row r="27" spans="2:37" ht="20.25" customHeight="1" x14ac:dyDescent="0.55000000000000004">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row>
    <row r="28" spans="2:37" ht="20.25" customHeight="1" x14ac:dyDescent="0.55000000000000004">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row>
    <row r="29" spans="2:37" ht="18" customHeight="1" x14ac:dyDescent="0.55000000000000004">
      <c r="N29" s="2"/>
      <c r="O29" s="2"/>
      <c r="P29" s="2"/>
      <c r="Q29" s="2"/>
      <c r="R29" s="2"/>
      <c r="S29" s="2"/>
      <c r="U29" s="1"/>
    </row>
    <row r="30" spans="2:37" ht="22" customHeight="1" x14ac:dyDescent="0.55000000000000004">
      <c r="B30" s="172" t="s">
        <v>23</v>
      </c>
      <c r="C30" s="173"/>
      <c r="D30" s="173"/>
      <c r="E30" s="173"/>
      <c r="F30" s="173"/>
      <c r="G30" s="173"/>
      <c r="H30" s="173"/>
      <c r="I30" s="174"/>
      <c r="K30" s="17" t="s">
        <v>54</v>
      </c>
      <c r="N30" s="2"/>
      <c r="O30" s="2"/>
      <c r="P30" s="2"/>
      <c r="Q30" s="2"/>
      <c r="R30" s="2"/>
      <c r="S30" s="2"/>
      <c r="U30" s="1"/>
    </row>
    <row r="31" spans="2:37" ht="22" customHeight="1" x14ac:dyDescent="0.55000000000000004">
      <c r="B31" s="3" t="s">
        <v>49</v>
      </c>
    </row>
    <row r="32" spans="2:37" ht="22" customHeight="1" x14ac:dyDescent="0.55000000000000004">
      <c r="B32" s="134"/>
      <c r="C32" s="134"/>
      <c r="D32" s="134"/>
      <c r="E32" s="134"/>
      <c r="F32" s="134"/>
      <c r="G32" s="134"/>
      <c r="H32" s="134"/>
      <c r="I32" s="134"/>
      <c r="J32" s="134"/>
      <c r="K32" s="134"/>
      <c r="L32" s="134" t="s">
        <v>15</v>
      </c>
      <c r="M32" s="134"/>
      <c r="N32" s="134"/>
      <c r="O32" s="134"/>
      <c r="P32" s="134"/>
      <c r="Q32" s="161" t="s">
        <v>47</v>
      </c>
      <c r="R32" s="161"/>
      <c r="S32" s="161"/>
      <c r="T32" s="161"/>
      <c r="U32" s="134" t="s">
        <v>16</v>
      </c>
      <c r="V32" s="134"/>
      <c r="W32" s="134"/>
      <c r="X32" s="134"/>
      <c r="Y32" s="164"/>
      <c r="Z32" s="163"/>
      <c r="AA32" s="177" t="s">
        <v>30</v>
      </c>
      <c r="AB32" s="134"/>
      <c r="AC32" s="134"/>
      <c r="AD32" s="134"/>
      <c r="AH32"/>
      <c r="AI32"/>
      <c r="AJ32"/>
      <c r="AK32"/>
    </row>
    <row r="33" spans="2:37" ht="22" customHeight="1" x14ac:dyDescent="0.55000000000000004">
      <c r="B33" s="134"/>
      <c r="C33" s="134"/>
      <c r="D33" s="134"/>
      <c r="E33" s="134"/>
      <c r="F33" s="134"/>
      <c r="G33" s="134"/>
      <c r="H33" s="134"/>
      <c r="I33" s="134"/>
      <c r="J33" s="134"/>
      <c r="K33" s="134"/>
      <c r="L33" s="134"/>
      <c r="M33" s="134"/>
      <c r="N33" s="134"/>
      <c r="O33" s="134"/>
      <c r="P33" s="134"/>
      <c r="Q33" s="161"/>
      <c r="R33" s="161"/>
      <c r="S33" s="161"/>
      <c r="T33" s="161"/>
      <c r="U33" s="134"/>
      <c r="V33" s="134"/>
      <c r="W33" s="134"/>
      <c r="X33" s="134"/>
      <c r="Y33" s="164"/>
      <c r="Z33" s="163"/>
      <c r="AA33" s="134"/>
      <c r="AB33" s="134"/>
      <c r="AC33" s="134"/>
      <c r="AD33" s="134"/>
      <c r="AH33"/>
      <c r="AI33"/>
      <c r="AJ33"/>
      <c r="AK33"/>
    </row>
    <row r="34" spans="2:37" ht="22" customHeight="1" x14ac:dyDescent="0.55000000000000004">
      <c r="B34" s="137" t="s">
        <v>46</v>
      </c>
      <c r="C34" s="138"/>
      <c r="D34" s="138"/>
      <c r="E34" s="138"/>
      <c r="F34" s="138"/>
      <c r="G34" s="138"/>
      <c r="H34" s="138"/>
      <c r="I34" s="138"/>
      <c r="J34" s="138"/>
      <c r="K34" s="139"/>
      <c r="L34" s="107" t="str">
        <f>IF(N16="","",EOMONTH(AI16,0))</f>
        <v/>
      </c>
      <c r="M34" s="107"/>
      <c r="N34" s="107"/>
      <c r="O34" s="107"/>
      <c r="P34" s="107"/>
      <c r="Q34" s="175" t="str">
        <f>IF($P$17=0,"",$P$17)</f>
        <v/>
      </c>
      <c r="R34" s="176"/>
      <c r="S34" s="176"/>
      <c r="T34" s="176"/>
      <c r="U34" s="157" t="str">
        <f>IF(Q34="","",ROUND(($Z$18-Q34)/$Z$18,4))</f>
        <v/>
      </c>
      <c r="V34" s="158"/>
      <c r="W34" s="158"/>
      <c r="X34" s="158"/>
      <c r="Y34" s="164"/>
      <c r="Z34" s="163"/>
      <c r="AA34" s="165"/>
      <c r="AB34" s="166"/>
      <c r="AC34" s="166"/>
      <c r="AD34" s="167"/>
      <c r="AH34"/>
      <c r="AI34"/>
      <c r="AJ34"/>
      <c r="AK34"/>
    </row>
    <row r="35" spans="2:37" ht="22" customHeight="1" x14ac:dyDescent="0.550000000000000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7" t="str">
        <f t="shared" ref="U35:U39" si="1">IF(Q35="","",ROUND(($Z$18-Q35)/$Z$18,4))</f>
        <v/>
      </c>
      <c r="V35" s="158"/>
      <c r="W35" s="158"/>
      <c r="X35" s="158"/>
      <c r="Y35" s="164"/>
      <c r="Z35" s="163"/>
      <c r="AA35" s="165"/>
      <c r="AB35" s="166"/>
      <c r="AC35" s="166"/>
      <c r="AD35" s="167"/>
      <c r="AH35"/>
      <c r="AI35"/>
      <c r="AJ35"/>
      <c r="AK35"/>
    </row>
    <row r="36" spans="2:37" ht="22" customHeight="1" x14ac:dyDescent="0.55000000000000004">
      <c r="B36" s="137" t="s">
        <v>26</v>
      </c>
      <c r="C36" s="138"/>
      <c r="D36" s="138"/>
      <c r="E36" s="138"/>
      <c r="F36" s="138"/>
      <c r="G36" s="138"/>
      <c r="H36" s="138"/>
      <c r="I36" s="138"/>
      <c r="J36" s="138"/>
      <c r="K36" s="139"/>
      <c r="L36" s="107" t="str">
        <f t="shared" si="0"/>
        <v/>
      </c>
      <c r="M36" s="107"/>
      <c r="N36" s="107"/>
      <c r="O36" s="107"/>
      <c r="P36" s="107"/>
      <c r="Q36" s="152"/>
      <c r="R36" s="153"/>
      <c r="S36" s="153"/>
      <c r="T36" s="153"/>
      <c r="U36" s="157" t="str">
        <f t="shared" si="1"/>
        <v/>
      </c>
      <c r="V36" s="158"/>
      <c r="W36" s="158"/>
      <c r="X36" s="158"/>
      <c r="Y36" s="164"/>
      <c r="Z36" s="163"/>
      <c r="AA36" s="109" t="str">
        <f>IF(U34="","",IF(AND($H$19="可",U34&gt;=0.05),"可","否"))</f>
        <v/>
      </c>
      <c r="AB36" s="109"/>
      <c r="AC36" s="109"/>
      <c r="AD36" s="109"/>
      <c r="AH36"/>
      <c r="AI36"/>
      <c r="AJ36"/>
      <c r="AK36"/>
    </row>
    <row r="37" spans="2:37" ht="22" customHeight="1" x14ac:dyDescent="0.55000000000000004">
      <c r="B37" s="137" t="s">
        <v>12</v>
      </c>
      <c r="C37" s="138"/>
      <c r="D37" s="138"/>
      <c r="E37" s="138"/>
      <c r="F37" s="138"/>
      <c r="G37" s="138"/>
      <c r="H37" s="138"/>
      <c r="I37" s="138"/>
      <c r="J37" s="138"/>
      <c r="K37" s="139"/>
      <c r="L37" s="107" t="str">
        <f t="shared" si="0"/>
        <v/>
      </c>
      <c r="M37" s="107"/>
      <c r="N37" s="107"/>
      <c r="O37" s="107"/>
      <c r="P37" s="107"/>
      <c r="Q37" s="152"/>
      <c r="R37" s="153"/>
      <c r="S37" s="153"/>
      <c r="T37" s="153"/>
      <c r="U37" s="157" t="str">
        <f t="shared" si="1"/>
        <v/>
      </c>
      <c r="V37" s="158"/>
      <c r="W37" s="158"/>
      <c r="X37" s="158"/>
      <c r="Y37" s="164"/>
      <c r="Z37" s="163"/>
      <c r="AA37" s="109" t="str">
        <f t="shared" ref="AA37:AA41" si="2">IF(U35="","",IF(AND($H$19="可",U35&gt;=0.05),"可","否"))</f>
        <v/>
      </c>
      <c r="AB37" s="109"/>
      <c r="AC37" s="109"/>
      <c r="AD37" s="109"/>
      <c r="AH37"/>
      <c r="AI37"/>
      <c r="AJ37"/>
      <c r="AK37"/>
    </row>
    <row r="38" spans="2:37" ht="22" customHeight="1" x14ac:dyDescent="0.55000000000000004">
      <c r="B38" s="137" t="s">
        <v>13</v>
      </c>
      <c r="C38" s="138"/>
      <c r="D38" s="138"/>
      <c r="E38" s="138"/>
      <c r="F38" s="138"/>
      <c r="G38" s="138"/>
      <c r="H38" s="138"/>
      <c r="I38" s="138"/>
      <c r="J38" s="138"/>
      <c r="K38" s="139"/>
      <c r="L38" s="107" t="str">
        <f t="shared" si="0"/>
        <v/>
      </c>
      <c r="M38" s="107"/>
      <c r="N38" s="107"/>
      <c r="O38" s="107"/>
      <c r="P38" s="107"/>
      <c r="Q38" s="152"/>
      <c r="R38" s="153"/>
      <c r="S38" s="153"/>
      <c r="T38" s="153"/>
      <c r="U38" s="157" t="str">
        <f t="shared" si="1"/>
        <v/>
      </c>
      <c r="V38" s="158"/>
      <c r="W38" s="158"/>
      <c r="X38" s="158"/>
      <c r="Y38" s="162" t="s">
        <v>31</v>
      </c>
      <c r="Z38" s="163"/>
      <c r="AA38" s="109" t="str">
        <f t="shared" si="2"/>
        <v/>
      </c>
      <c r="AB38" s="109"/>
      <c r="AC38" s="109"/>
      <c r="AD38" s="109"/>
      <c r="AH38"/>
      <c r="AI38"/>
      <c r="AJ38"/>
      <c r="AK38"/>
    </row>
    <row r="39" spans="2:37" ht="22" customHeight="1" x14ac:dyDescent="0.55000000000000004">
      <c r="B39" s="137" t="s">
        <v>14</v>
      </c>
      <c r="C39" s="138"/>
      <c r="D39" s="138"/>
      <c r="E39" s="138"/>
      <c r="F39" s="138"/>
      <c r="G39" s="138"/>
      <c r="H39" s="138"/>
      <c r="I39" s="138"/>
      <c r="J39" s="138"/>
      <c r="K39" s="139"/>
      <c r="L39" s="107" t="str">
        <f t="shared" si="0"/>
        <v/>
      </c>
      <c r="M39" s="107"/>
      <c r="N39" s="107"/>
      <c r="O39" s="107"/>
      <c r="P39" s="107"/>
      <c r="Q39" s="152"/>
      <c r="R39" s="153"/>
      <c r="S39" s="153"/>
      <c r="T39" s="153"/>
      <c r="U39" s="157" t="str">
        <f t="shared" si="1"/>
        <v/>
      </c>
      <c r="V39" s="158"/>
      <c r="W39" s="158"/>
      <c r="X39" s="158"/>
      <c r="Y39" s="164"/>
      <c r="Z39" s="163"/>
      <c r="AA39" s="169" t="str">
        <f>IF(U37="","",IF(AND($H$19="可",U37&gt;=0.05),"可","否"))</f>
        <v/>
      </c>
      <c r="AB39" s="169"/>
      <c r="AC39" s="169"/>
      <c r="AD39" s="169"/>
      <c r="AH39"/>
      <c r="AI39"/>
      <c r="AJ39"/>
      <c r="AK39"/>
    </row>
    <row r="40" spans="2:37" ht="22" customHeight="1" x14ac:dyDescent="0.55000000000000004">
      <c r="B40" s="137"/>
      <c r="C40" s="138"/>
      <c r="D40" s="138"/>
      <c r="E40" s="138"/>
      <c r="F40" s="138"/>
      <c r="G40" s="138"/>
      <c r="H40" s="138"/>
      <c r="I40" s="138"/>
      <c r="J40" s="138"/>
      <c r="K40" s="139"/>
      <c r="L40" s="107" t="str">
        <f t="shared" si="0"/>
        <v/>
      </c>
      <c r="M40" s="107"/>
      <c r="N40" s="107"/>
      <c r="O40" s="107"/>
      <c r="P40" s="107"/>
      <c r="Q40" s="165"/>
      <c r="R40" s="166"/>
      <c r="S40" s="166"/>
      <c r="T40" s="167"/>
      <c r="U40" s="165"/>
      <c r="V40" s="166"/>
      <c r="W40" s="166"/>
      <c r="X40" s="167"/>
      <c r="Y40" s="164"/>
      <c r="Z40" s="163"/>
      <c r="AA40" s="109" t="str">
        <f t="shared" si="2"/>
        <v/>
      </c>
      <c r="AB40" s="109"/>
      <c r="AC40" s="109"/>
      <c r="AD40" s="109"/>
      <c r="AH40"/>
      <c r="AI40"/>
      <c r="AJ40"/>
      <c r="AK40"/>
    </row>
    <row r="41" spans="2:37" ht="22" customHeight="1" x14ac:dyDescent="0.55000000000000004">
      <c r="B41" s="137" t="s">
        <v>17</v>
      </c>
      <c r="C41" s="138"/>
      <c r="D41" s="138"/>
      <c r="E41" s="138"/>
      <c r="F41" s="138"/>
      <c r="G41" s="138"/>
      <c r="H41" s="138"/>
      <c r="I41" s="138"/>
      <c r="J41" s="138"/>
      <c r="K41" s="139"/>
      <c r="L41" s="107" t="str">
        <f t="shared" si="0"/>
        <v/>
      </c>
      <c r="M41" s="107"/>
      <c r="N41" s="107"/>
      <c r="O41" s="107"/>
      <c r="P41" s="107"/>
      <c r="Q41" s="168"/>
      <c r="R41" s="168"/>
      <c r="S41" s="168"/>
      <c r="T41" s="168"/>
      <c r="U41" s="168"/>
      <c r="V41" s="168"/>
      <c r="W41" s="168"/>
      <c r="X41" s="168"/>
      <c r="Y41" s="164"/>
      <c r="Z41" s="163"/>
      <c r="AA41" s="109" t="str">
        <f t="shared" si="2"/>
        <v/>
      </c>
      <c r="AB41" s="109"/>
      <c r="AC41" s="109"/>
      <c r="AD41" s="109"/>
      <c r="AH41"/>
      <c r="AI41"/>
      <c r="AJ41"/>
      <c r="AK41"/>
    </row>
    <row r="42" spans="2:37" ht="19.649999999999999" customHeight="1" x14ac:dyDescent="0.55000000000000004">
      <c r="B42" s="170" t="s">
        <v>57</v>
      </c>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row>
    <row r="43" spans="2:37" ht="19.649999999999999" customHeight="1" x14ac:dyDescent="0.55000000000000004">
      <c r="B43" s="170"/>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row>
    <row r="44" spans="2:37" ht="19.649999999999999" customHeight="1" x14ac:dyDescent="0.55000000000000004">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row>
    <row r="45" spans="2:37" ht="20.25" customHeight="1" x14ac:dyDescent="0.55000000000000004">
      <c r="U45" s="1"/>
    </row>
    <row r="46" spans="2:37" ht="22" customHeight="1" x14ac:dyDescent="0.55000000000000004">
      <c r="B46" s="172" t="s">
        <v>27</v>
      </c>
      <c r="C46" s="173"/>
      <c r="D46" s="173"/>
      <c r="E46" s="173"/>
      <c r="F46" s="173"/>
      <c r="G46" s="173"/>
      <c r="H46" s="173"/>
      <c r="I46" s="173"/>
      <c r="J46" s="173"/>
      <c r="K46" s="173"/>
      <c r="L46" s="173"/>
      <c r="M46" s="173"/>
      <c r="N46" s="173"/>
      <c r="O46" s="173"/>
      <c r="P46" s="173"/>
      <c r="Q46" s="173"/>
      <c r="R46" s="173"/>
      <c r="S46" s="173"/>
      <c r="T46" s="173"/>
      <c r="U46" s="173"/>
      <c r="V46" s="173"/>
      <c r="W46" s="174"/>
      <c r="Y46" s="17" t="s">
        <v>117</v>
      </c>
    </row>
    <row r="47" spans="2:37" ht="22" customHeight="1" x14ac:dyDescent="0.55000000000000004">
      <c r="B47" s="3" t="s">
        <v>28</v>
      </c>
    </row>
    <row r="48" spans="2:37" ht="22" customHeight="1" x14ac:dyDescent="0.55000000000000004">
      <c r="B48" s="178" t="s">
        <v>32</v>
      </c>
      <c r="C48" s="178"/>
      <c r="D48" s="178"/>
      <c r="E48" s="178"/>
      <c r="F48" s="178"/>
      <c r="G48" s="178"/>
      <c r="H48" s="178"/>
      <c r="I48" s="178"/>
      <c r="J48" s="178"/>
      <c r="K48" s="181" t="s">
        <v>53</v>
      </c>
      <c r="L48" s="182"/>
      <c r="M48" s="182"/>
      <c r="N48" s="182"/>
      <c r="O48" s="182"/>
      <c r="P48" s="182"/>
      <c r="Q48" s="182"/>
      <c r="R48" s="182"/>
      <c r="S48" s="182"/>
      <c r="T48" s="182"/>
      <c r="U48" s="182"/>
      <c r="V48" s="182"/>
      <c r="W48" s="182"/>
      <c r="X48" s="182"/>
      <c r="Y48" s="182"/>
      <c r="Z48" s="182"/>
      <c r="AA48" s="182"/>
      <c r="AB48" s="182"/>
      <c r="AC48" s="182"/>
      <c r="AD48" s="182"/>
      <c r="AE48" s="182"/>
      <c r="AF48" s="183"/>
    </row>
    <row r="49" spans="2:32" ht="22" customHeight="1" x14ac:dyDescent="0.55000000000000004">
      <c r="B49" s="179"/>
      <c r="C49" s="179"/>
      <c r="D49" s="179"/>
      <c r="E49" s="179"/>
      <c r="F49" s="179"/>
      <c r="G49" s="179"/>
      <c r="H49" s="179"/>
      <c r="I49" s="179"/>
      <c r="J49" s="179"/>
      <c r="K49" s="184"/>
      <c r="L49" s="185"/>
      <c r="M49" s="185"/>
      <c r="N49" s="185"/>
      <c r="O49" s="185"/>
      <c r="P49" s="185"/>
      <c r="Q49" s="185"/>
      <c r="R49" s="185"/>
      <c r="S49" s="185"/>
      <c r="T49" s="185"/>
      <c r="U49" s="185"/>
      <c r="V49" s="185"/>
      <c r="W49" s="185"/>
      <c r="X49" s="185"/>
      <c r="Y49" s="185"/>
      <c r="Z49" s="185"/>
      <c r="AA49" s="185"/>
      <c r="AB49" s="185"/>
      <c r="AC49" s="185"/>
      <c r="AD49" s="185"/>
      <c r="AE49" s="185"/>
      <c r="AF49" s="186"/>
    </row>
    <row r="50" spans="2:32" ht="36" customHeight="1" x14ac:dyDescent="0.55000000000000004">
      <c r="B50" s="180" t="s">
        <v>56</v>
      </c>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row>
    <row r="51" spans="2:32" ht="22" customHeight="1" x14ac:dyDescent="0.55000000000000004"/>
    <row r="52" spans="2:32" ht="22" customHeight="1" x14ac:dyDescent="0.55000000000000004">
      <c r="B52" s="172" t="s">
        <v>19</v>
      </c>
      <c r="C52" s="173"/>
      <c r="D52" s="173"/>
      <c r="E52" s="173"/>
      <c r="F52" s="173"/>
      <c r="G52" s="173"/>
      <c r="H52" s="173"/>
      <c r="I52" s="174"/>
      <c r="K52" s="17" t="s">
        <v>55</v>
      </c>
    </row>
    <row r="53" spans="2:32" ht="22" customHeight="1" x14ac:dyDescent="0.55000000000000004">
      <c r="B53" s="3" t="s">
        <v>48</v>
      </c>
    </row>
    <row r="54" spans="2:32" ht="22" customHeight="1" x14ac:dyDescent="0.55000000000000004">
      <c r="B54" s="134"/>
      <c r="C54" s="134"/>
      <c r="D54" s="134"/>
      <c r="E54" s="134"/>
      <c r="F54" s="134"/>
      <c r="G54" s="134"/>
      <c r="H54" s="134"/>
      <c r="I54" s="134"/>
      <c r="J54" s="134"/>
      <c r="K54" s="134"/>
      <c r="L54" s="134" t="s">
        <v>15</v>
      </c>
      <c r="M54" s="134"/>
      <c r="N54" s="134"/>
      <c r="O54" s="134"/>
      <c r="P54" s="134"/>
      <c r="Q54" s="161" t="s">
        <v>47</v>
      </c>
      <c r="R54" s="161"/>
      <c r="S54" s="161"/>
      <c r="T54" s="161"/>
      <c r="U54" s="164"/>
      <c r="V54" s="163"/>
      <c r="W54" s="177" t="s">
        <v>21</v>
      </c>
      <c r="X54" s="134"/>
      <c r="Y54" s="134"/>
      <c r="Z54" s="134"/>
    </row>
    <row r="55" spans="2:32" ht="22" customHeight="1" x14ac:dyDescent="0.55000000000000004">
      <c r="B55" s="134"/>
      <c r="C55" s="134"/>
      <c r="D55" s="134"/>
      <c r="E55" s="134"/>
      <c r="F55" s="134"/>
      <c r="G55" s="134"/>
      <c r="H55" s="134"/>
      <c r="I55" s="134"/>
      <c r="J55" s="134"/>
      <c r="K55" s="134"/>
      <c r="L55" s="134"/>
      <c r="M55" s="134"/>
      <c r="N55" s="134"/>
      <c r="O55" s="134"/>
      <c r="P55" s="134"/>
      <c r="Q55" s="161"/>
      <c r="R55" s="161"/>
      <c r="S55" s="161"/>
      <c r="T55" s="161"/>
      <c r="U55" s="164"/>
      <c r="V55" s="163"/>
      <c r="W55" s="134"/>
      <c r="X55" s="134"/>
      <c r="Y55" s="134"/>
      <c r="Z55" s="134"/>
    </row>
    <row r="56" spans="2:32" ht="22" customHeight="1" x14ac:dyDescent="0.55000000000000004">
      <c r="B56" s="137" t="s">
        <v>46</v>
      </c>
      <c r="C56" s="138"/>
      <c r="D56" s="138"/>
      <c r="E56" s="138"/>
      <c r="F56" s="138"/>
      <c r="G56" s="138"/>
      <c r="H56" s="138"/>
      <c r="I56" s="138"/>
      <c r="J56" s="138"/>
      <c r="K56" s="139"/>
      <c r="L56" s="107" t="str">
        <f>IF(N16="","",EOMONTH(AI16,0))</f>
        <v/>
      </c>
      <c r="M56" s="107"/>
      <c r="N56" s="107"/>
      <c r="O56" s="107"/>
      <c r="P56" s="107"/>
      <c r="Q56" s="175" t="str">
        <f>IF($P$17=0,"",$P$17)</f>
        <v/>
      </c>
      <c r="R56" s="176"/>
      <c r="S56" s="176"/>
      <c r="T56" s="176"/>
      <c r="U56" s="164"/>
      <c r="V56" s="163"/>
      <c r="W56" s="165"/>
      <c r="X56" s="166"/>
      <c r="Y56" s="166"/>
      <c r="Z56" s="167"/>
    </row>
    <row r="57" spans="2:32" ht="22" customHeight="1" x14ac:dyDescent="0.550000000000000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4"/>
      <c r="V57" s="163"/>
      <c r="W57" s="165"/>
      <c r="X57" s="166"/>
      <c r="Y57" s="166"/>
      <c r="Z57" s="167"/>
    </row>
    <row r="58" spans="2:32" ht="22" customHeight="1" x14ac:dyDescent="0.55000000000000004">
      <c r="B58" s="137" t="s">
        <v>11</v>
      </c>
      <c r="C58" s="138"/>
      <c r="D58" s="138"/>
      <c r="E58" s="138"/>
      <c r="F58" s="138"/>
      <c r="G58" s="138"/>
      <c r="H58" s="138"/>
      <c r="I58" s="138"/>
      <c r="J58" s="138"/>
      <c r="K58" s="139"/>
      <c r="L58" s="107" t="str">
        <f t="shared" si="3"/>
        <v/>
      </c>
      <c r="M58" s="107"/>
      <c r="N58" s="107"/>
      <c r="O58" s="107"/>
      <c r="P58" s="107"/>
      <c r="Q58" s="152"/>
      <c r="R58" s="153"/>
      <c r="S58" s="153"/>
      <c r="T58" s="153"/>
      <c r="U58" s="164"/>
      <c r="V58" s="163"/>
      <c r="W58" s="109" t="str">
        <f>IF(Q56="","",IF(OR(AND($AJ$8=7,Q56&lt;=750,$H$20="可"),(AND($AJ$8=8,Q56&lt;=900,$H$20="可"))),"可","否"))</f>
        <v/>
      </c>
      <c r="X58" s="109"/>
      <c r="Y58" s="109"/>
      <c r="Z58" s="109"/>
    </row>
    <row r="59" spans="2:32" ht="22" customHeight="1" x14ac:dyDescent="0.55000000000000004">
      <c r="B59" s="137"/>
      <c r="C59" s="138"/>
      <c r="D59" s="138"/>
      <c r="E59" s="138"/>
      <c r="F59" s="138"/>
      <c r="G59" s="138"/>
      <c r="H59" s="138"/>
      <c r="I59" s="138"/>
      <c r="J59" s="138"/>
      <c r="K59" s="139"/>
      <c r="L59" s="107" t="str">
        <f t="shared" si="3"/>
        <v/>
      </c>
      <c r="M59" s="107"/>
      <c r="N59" s="107"/>
      <c r="O59" s="107"/>
      <c r="P59" s="107"/>
      <c r="Q59" s="152"/>
      <c r="R59" s="153"/>
      <c r="S59" s="153"/>
      <c r="T59" s="153"/>
      <c r="U59" s="164"/>
      <c r="V59" s="163"/>
      <c r="W59" s="109" t="str">
        <f t="shared" ref="W59:W74" si="4">IF(Q57="","",IF(OR(AND($AJ$8=7,Q57&lt;=750,$H$20="可"),(AND($AJ$8=8,Q57&lt;=900,$H$20="可"))),"可","否"))</f>
        <v/>
      </c>
      <c r="X59" s="109"/>
      <c r="Y59" s="109"/>
      <c r="Z59" s="109"/>
    </row>
    <row r="60" spans="2:32" ht="22" customHeight="1" x14ac:dyDescent="0.55000000000000004">
      <c r="B60" s="137"/>
      <c r="C60" s="138"/>
      <c r="D60" s="138"/>
      <c r="E60" s="138"/>
      <c r="F60" s="138"/>
      <c r="G60" s="138"/>
      <c r="H60" s="138"/>
      <c r="I60" s="138"/>
      <c r="J60" s="138"/>
      <c r="K60" s="139"/>
      <c r="L60" s="107" t="str">
        <f t="shared" si="3"/>
        <v/>
      </c>
      <c r="M60" s="107"/>
      <c r="N60" s="107"/>
      <c r="O60" s="107"/>
      <c r="P60" s="107"/>
      <c r="Q60" s="152"/>
      <c r="R60" s="153"/>
      <c r="S60" s="153"/>
      <c r="T60" s="153"/>
      <c r="U60" s="164"/>
      <c r="V60" s="163"/>
      <c r="W60" s="109" t="str">
        <f t="shared" si="4"/>
        <v/>
      </c>
      <c r="X60" s="109"/>
      <c r="Y60" s="109"/>
      <c r="Z60" s="109"/>
    </row>
    <row r="61" spans="2:32" ht="22" customHeight="1" x14ac:dyDescent="0.55000000000000004">
      <c r="B61" s="137"/>
      <c r="C61" s="138"/>
      <c r="D61" s="138"/>
      <c r="E61" s="138"/>
      <c r="F61" s="138"/>
      <c r="G61" s="138"/>
      <c r="H61" s="138"/>
      <c r="I61" s="138"/>
      <c r="J61" s="138"/>
      <c r="K61" s="139"/>
      <c r="L61" s="107" t="str">
        <f t="shared" si="3"/>
        <v/>
      </c>
      <c r="M61" s="107"/>
      <c r="N61" s="107"/>
      <c r="O61" s="107"/>
      <c r="P61" s="107"/>
      <c r="Q61" s="152"/>
      <c r="R61" s="153"/>
      <c r="S61" s="153"/>
      <c r="T61" s="153"/>
      <c r="U61" s="164"/>
      <c r="V61" s="163"/>
      <c r="W61" s="109" t="str">
        <f t="shared" si="4"/>
        <v/>
      </c>
      <c r="X61" s="109"/>
      <c r="Y61" s="109"/>
      <c r="Z61" s="109"/>
    </row>
    <row r="62" spans="2:32" ht="22" customHeight="1" x14ac:dyDescent="0.55000000000000004">
      <c r="B62" s="137"/>
      <c r="C62" s="138"/>
      <c r="D62" s="138"/>
      <c r="E62" s="138"/>
      <c r="F62" s="138"/>
      <c r="G62" s="138"/>
      <c r="H62" s="138"/>
      <c r="I62" s="138"/>
      <c r="J62" s="138"/>
      <c r="K62" s="139"/>
      <c r="L62" s="107" t="str">
        <f t="shared" si="3"/>
        <v/>
      </c>
      <c r="M62" s="107"/>
      <c r="N62" s="107"/>
      <c r="O62" s="107"/>
      <c r="P62" s="107"/>
      <c r="Q62" s="152"/>
      <c r="R62" s="153"/>
      <c r="S62" s="153"/>
      <c r="T62" s="153"/>
      <c r="U62" s="164"/>
      <c r="V62" s="163"/>
      <c r="W62" s="109" t="str">
        <f t="shared" si="4"/>
        <v/>
      </c>
      <c r="X62" s="109"/>
      <c r="Y62" s="109"/>
      <c r="Z62" s="109"/>
    </row>
    <row r="63" spans="2:32" ht="22" customHeight="1" x14ac:dyDescent="0.55000000000000004">
      <c r="B63" s="137"/>
      <c r="C63" s="138"/>
      <c r="D63" s="138"/>
      <c r="E63" s="138"/>
      <c r="F63" s="138"/>
      <c r="G63" s="138"/>
      <c r="H63" s="138"/>
      <c r="I63" s="138"/>
      <c r="J63" s="138"/>
      <c r="K63" s="139"/>
      <c r="L63" s="107" t="str">
        <f t="shared" si="3"/>
        <v/>
      </c>
      <c r="M63" s="107"/>
      <c r="N63" s="107"/>
      <c r="O63" s="107"/>
      <c r="P63" s="107"/>
      <c r="Q63" s="152"/>
      <c r="R63" s="153"/>
      <c r="S63" s="153"/>
      <c r="T63" s="153"/>
      <c r="U63" s="162" t="s">
        <v>31</v>
      </c>
      <c r="V63" s="187"/>
      <c r="W63" s="109" t="str">
        <f t="shared" si="4"/>
        <v/>
      </c>
      <c r="X63" s="109"/>
      <c r="Y63" s="109"/>
      <c r="Z63" s="109"/>
    </row>
    <row r="64" spans="2:32" ht="22" customHeight="1" x14ac:dyDescent="0.55000000000000004">
      <c r="B64" s="137"/>
      <c r="C64" s="138"/>
      <c r="D64" s="138"/>
      <c r="E64" s="138"/>
      <c r="F64" s="138"/>
      <c r="G64" s="138"/>
      <c r="H64" s="138"/>
      <c r="I64" s="138"/>
      <c r="J64" s="138"/>
      <c r="K64" s="139"/>
      <c r="L64" s="107" t="str">
        <f t="shared" si="3"/>
        <v/>
      </c>
      <c r="M64" s="107"/>
      <c r="N64" s="107"/>
      <c r="O64" s="107"/>
      <c r="P64" s="107"/>
      <c r="Q64" s="152"/>
      <c r="R64" s="153"/>
      <c r="S64" s="153"/>
      <c r="T64" s="153"/>
      <c r="U64" s="162"/>
      <c r="V64" s="187"/>
      <c r="W64" s="109" t="str">
        <f t="shared" si="4"/>
        <v/>
      </c>
      <c r="X64" s="109"/>
      <c r="Y64" s="109"/>
      <c r="Z64" s="109"/>
    </row>
    <row r="65" spans="2:32" ht="22" customHeight="1" x14ac:dyDescent="0.55000000000000004">
      <c r="B65" s="137"/>
      <c r="C65" s="138"/>
      <c r="D65" s="138"/>
      <c r="E65" s="138"/>
      <c r="F65" s="138"/>
      <c r="G65" s="138"/>
      <c r="H65" s="138"/>
      <c r="I65" s="138"/>
      <c r="J65" s="138"/>
      <c r="K65" s="139"/>
      <c r="L65" s="107" t="str">
        <f t="shared" si="3"/>
        <v/>
      </c>
      <c r="M65" s="107"/>
      <c r="N65" s="107"/>
      <c r="O65" s="107"/>
      <c r="P65" s="107"/>
      <c r="Q65" s="152"/>
      <c r="R65" s="153"/>
      <c r="S65" s="153"/>
      <c r="T65" s="153"/>
      <c r="U65" s="162"/>
      <c r="V65" s="187"/>
      <c r="W65" s="109" t="str">
        <f t="shared" si="4"/>
        <v/>
      </c>
      <c r="X65" s="109"/>
      <c r="Y65" s="109"/>
      <c r="Z65" s="109"/>
    </row>
    <row r="66" spans="2:32" ht="22" customHeight="1" x14ac:dyDescent="0.55000000000000004">
      <c r="B66" s="137"/>
      <c r="C66" s="138"/>
      <c r="D66" s="138"/>
      <c r="E66" s="138"/>
      <c r="F66" s="138"/>
      <c r="G66" s="138"/>
      <c r="H66" s="138"/>
      <c r="I66" s="138"/>
      <c r="J66" s="138"/>
      <c r="K66" s="139"/>
      <c r="L66" s="107" t="str">
        <f t="shared" si="3"/>
        <v/>
      </c>
      <c r="M66" s="107"/>
      <c r="N66" s="107"/>
      <c r="O66" s="107"/>
      <c r="P66" s="107"/>
      <c r="Q66" s="152"/>
      <c r="R66" s="153"/>
      <c r="S66" s="153"/>
      <c r="T66" s="153"/>
      <c r="U66" s="162"/>
      <c r="V66" s="187"/>
      <c r="W66" s="109" t="str">
        <f t="shared" si="4"/>
        <v/>
      </c>
      <c r="X66" s="109"/>
      <c r="Y66" s="109"/>
      <c r="Z66" s="109"/>
    </row>
    <row r="67" spans="2:32" ht="22" customHeight="1" x14ac:dyDescent="0.55000000000000004">
      <c r="B67" s="137"/>
      <c r="C67" s="138"/>
      <c r="D67" s="138"/>
      <c r="E67" s="138"/>
      <c r="F67" s="138"/>
      <c r="G67" s="138"/>
      <c r="H67" s="138"/>
      <c r="I67" s="138"/>
      <c r="J67" s="138"/>
      <c r="K67" s="139"/>
      <c r="L67" s="107" t="str">
        <f t="shared" si="3"/>
        <v/>
      </c>
      <c r="M67" s="107"/>
      <c r="N67" s="107"/>
      <c r="O67" s="107"/>
      <c r="P67" s="107"/>
      <c r="Q67" s="152"/>
      <c r="R67" s="153"/>
      <c r="S67" s="153"/>
      <c r="T67" s="153"/>
      <c r="U67" s="164"/>
      <c r="V67" s="163"/>
      <c r="W67" s="109" t="str">
        <f t="shared" si="4"/>
        <v/>
      </c>
      <c r="X67" s="109"/>
      <c r="Y67" s="109"/>
      <c r="Z67" s="109"/>
    </row>
    <row r="68" spans="2:32" ht="22" customHeight="1" x14ac:dyDescent="0.55000000000000004">
      <c r="B68" s="137"/>
      <c r="C68" s="138"/>
      <c r="D68" s="138"/>
      <c r="E68" s="138"/>
      <c r="F68" s="138"/>
      <c r="G68" s="138"/>
      <c r="H68" s="138"/>
      <c r="I68" s="138"/>
      <c r="J68" s="138"/>
      <c r="K68" s="139"/>
      <c r="L68" s="107" t="str">
        <f t="shared" si="3"/>
        <v/>
      </c>
      <c r="M68" s="107"/>
      <c r="N68" s="107"/>
      <c r="O68" s="107"/>
      <c r="P68" s="107"/>
      <c r="Q68" s="152"/>
      <c r="R68" s="153"/>
      <c r="S68" s="153"/>
      <c r="T68" s="153"/>
      <c r="U68" s="164"/>
      <c r="V68" s="163"/>
      <c r="W68" s="109" t="str">
        <f t="shared" si="4"/>
        <v/>
      </c>
      <c r="X68" s="109"/>
      <c r="Y68" s="109"/>
      <c r="Z68" s="109"/>
    </row>
    <row r="69" spans="2:32" ht="22" customHeight="1" x14ac:dyDescent="0.55000000000000004">
      <c r="B69" s="137"/>
      <c r="C69" s="138"/>
      <c r="D69" s="138"/>
      <c r="E69" s="138"/>
      <c r="F69" s="138"/>
      <c r="G69" s="138"/>
      <c r="H69" s="138"/>
      <c r="I69" s="138"/>
      <c r="J69" s="138"/>
      <c r="K69" s="139"/>
      <c r="L69" s="107" t="str">
        <f t="shared" si="3"/>
        <v/>
      </c>
      <c r="M69" s="107"/>
      <c r="N69" s="107"/>
      <c r="O69" s="107"/>
      <c r="P69" s="107"/>
      <c r="Q69" s="152"/>
      <c r="R69" s="153"/>
      <c r="S69" s="153"/>
      <c r="T69" s="153"/>
      <c r="U69" s="164"/>
      <c r="V69" s="163"/>
      <c r="W69" s="109" t="str">
        <f t="shared" si="4"/>
        <v/>
      </c>
      <c r="X69" s="109"/>
      <c r="Y69" s="109"/>
      <c r="Z69" s="109"/>
    </row>
    <row r="70" spans="2:32" ht="22" customHeight="1" x14ac:dyDescent="0.550000000000000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2" customHeight="1" x14ac:dyDescent="0.550000000000000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2" customHeight="1" x14ac:dyDescent="0.550000000000000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2" customHeight="1" x14ac:dyDescent="0.550000000000000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2" customHeight="1" x14ac:dyDescent="0.550000000000000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2" customHeight="1" x14ac:dyDescent="0.55000000000000004">
      <c r="B75" s="159" t="s">
        <v>58</v>
      </c>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row>
    <row r="76" spans="2:32" ht="22" customHeight="1" x14ac:dyDescent="0.55000000000000004">
      <c r="B76" s="159"/>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row>
    <row r="77" spans="2:32" ht="22" customHeight="1" x14ac:dyDescent="0.55000000000000004">
      <c r="B77" s="159"/>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row>
    <row r="78" spans="2:32" ht="22" customHeight="1" x14ac:dyDescent="0.55000000000000004"/>
    <row r="79" spans="2:32" ht="22" customHeight="1" x14ac:dyDescent="0.55000000000000004"/>
    <row r="80" spans="2:32" ht="22" customHeight="1" x14ac:dyDescent="0.55000000000000004"/>
    <row r="81" ht="22" customHeight="1" x14ac:dyDescent="0.55000000000000004"/>
    <row r="82" ht="22" customHeight="1" x14ac:dyDescent="0.55000000000000004"/>
    <row r="83" ht="22" customHeight="1" x14ac:dyDescent="0.55000000000000004"/>
    <row r="84" ht="22" customHeight="1" x14ac:dyDescent="0.55000000000000004"/>
    <row r="85" ht="22" customHeight="1" x14ac:dyDescent="0.55000000000000004"/>
    <row r="86" ht="22" customHeight="1" x14ac:dyDescent="0.55000000000000004"/>
    <row r="87" ht="22" customHeight="1" x14ac:dyDescent="0.55000000000000004"/>
    <row r="88" ht="22" customHeight="1" x14ac:dyDescent="0.55000000000000004"/>
    <row r="89" ht="22" customHeight="1" x14ac:dyDescent="0.55000000000000004"/>
    <row r="90" ht="22" customHeight="1" x14ac:dyDescent="0.55000000000000004"/>
    <row r="91" ht="22" customHeight="1" x14ac:dyDescent="0.55000000000000004"/>
    <row r="92" ht="22" customHeight="1" x14ac:dyDescent="0.55000000000000004"/>
    <row r="93" ht="22" customHeight="1" x14ac:dyDescent="0.55000000000000004"/>
    <row r="94" ht="22" customHeight="1" x14ac:dyDescent="0.55000000000000004"/>
    <row r="95" ht="22" customHeight="1" x14ac:dyDescent="0.55000000000000004"/>
    <row r="96" ht="22" customHeight="1" x14ac:dyDescent="0.55000000000000004"/>
    <row r="97" ht="22" customHeight="1" x14ac:dyDescent="0.55000000000000004"/>
    <row r="98" ht="22" customHeight="1" x14ac:dyDescent="0.55000000000000004"/>
    <row r="99" ht="22" customHeight="1" x14ac:dyDescent="0.55000000000000004"/>
    <row r="100" ht="22" customHeight="1" x14ac:dyDescent="0.55000000000000004"/>
    <row r="101" ht="22" customHeight="1" x14ac:dyDescent="0.55000000000000004"/>
    <row r="102" ht="22" customHeight="1" x14ac:dyDescent="0.55000000000000004"/>
    <row r="103" ht="22" customHeight="1" x14ac:dyDescent="0.55000000000000004"/>
    <row r="104" ht="22" customHeight="1" x14ac:dyDescent="0.55000000000000004"/>
    <row r="105" ht="22" customHeight="1" x14ac:dyDescent="0.55000000000000004"/>
    <row r="106" ht="22" customHeight="1" x14ac:dyDescent="0.55000000000000004"/>
    <row r="107" ht="22" customHeight="1" x14ac:dyDescent="0.55000000000000004"/>
    <row r="108" ht="22" customHeight="1" x14ac:dyDescent="0.55000000000000004"/>
    <row r="109" ht="22" customHeight="1" x14ac:dyDescent="0.55000000000000004"/>
    <row r="110" ht="22" customHeight="1" x14ac:dyDescent="0.55000000000000004"/>
    <row r="111" ht="22" customHeight="1" x14ac:dyDescent="0.55000000000000004"/>
    <row r="112" ht="22" customHeight="1" x14ac:dyDescent="0.55000000000000004"/>
    <row r="113" ht="22" customHeight="1" x14ac:dyDescent="0.55000000000000004"/>
    <row r="114" ht="22" customHeight="1" x14ac:dyDescent="0.55000000000000004"/>
    <row r="115" ht="22" customHeight="1" x14ac:dyDescent="0.55000000000000004"/>
    <row r="116" ht="22" customHeight="1" x14ac:dyDescent="0.55000000000000004"/>
    <row r="117" ht="22" customHeight="1" x14ac:dyDescent="0.55000000000000004"/>
    <row r="118" ht="22" customHeight="1" x14ac:dyDescent="0.55000000000000004"/>
    <row r="119" ht="22" customHeight="1" x14ac:dyDescent="0.55000000000000004"/>
    <row r="120" ht="22" customHeight="1" x14ac:dyDescent="0.55000000000000004"/>
    <row r="121" ht="22" customHeight="1" x14ac:dyDescent="0.55000000000000004"/>
    <row r="122" ht="22" customHeight="1" x14ac:dyDescent="0.55000000000000004"/>
    <row r="123" ht="22" customHeight="1" x14ac:dyDescent="0.55000000000000004"/>
    <row r="124" ht="22" customHeight="1" x14ac:dyDescent="0.55000000000000004"/>
    <row r="125" ht="22" customHeight="1" x14ac:dyDescent="0.55000000000000004"/>
    <row r="126" ht="22" customHeight="1" x14ac:dyDescent="0.55000000000000004"/>
    <row r="127" ht="22" customHeight="1" x14ac:dyDescent="0.55000000000000004"/>
    <row r="128" ht="22" customHeight="1" x14ac:dyDescent="0.55000000000000004"/>
    <row r="129" ht="22" customHeight="1" x14ac:dyDescent="0.55000000000000004"/>
    <row r="130" ht="22" customHeight="1" x14ac:dyDescent="0.55000000000000004"/>
    <row r="131" ht="22" customHeight="1" x14ac:dyDescent="0.55000000000000004"/>
    <row r="132" ht="22" customHeight="1" x14ac:dyDescent="0.55000000000000004"/>
    <row r="133" ht="22" customHeight="1" x14ac:dyDescent="0.55000000000000004"/>
    <row r="134" ht="22" customHeight="1" x14ac:dyDescent="0.55000000000000004"/>
    <row r="135" ht="22" customHeight="1" x14ac:dyDescent="0.55000000000000004"/>
    <row r="136" ht="22" customHeight="1" x14ac:dyDescent="0.55000000000000004"/>
    <row r="137" ht="22" customHeight="1" x14ac:dyDescent="0.55000000000000004"/>
    <row r="138" ht="22" customHeight="1" x14ac:dyDescent="0.55000000000000004"/>
    <row r="139" ht="22" customHeight="1" x14ac:dyDescent="0.55000000000000004"/>
    <row r="140" ht="22" customHeight="1" x14ac:dyDescent="0.55000000000000004"/>
    <row r="141" ht="22" customHeight="1" x14ac:dyDescent="0.55000000000000004"/>
    <row r="142" ht="22" customHeight="1" x14ac:dyDescent="0.55000000000000004"/>
    <row r="143" ht="22" customHeight="1" x14ac:dyDescent="0.55000000000000004"/>
    <row r="144" ht="22" customHeight="1" x14ac:dyDescent="0.55000000000000004"/>
    <row r="145" ht="22" customHeight="1" x14ac:dyDescent="0.55000000000000004"/>
    <row r="146" ht="22" customHeight="1" x14ac:dyDescent="0.55000000000000004"/>
    <row r="147" ht="22" customHeight="1" x14ac:dyDescent="0.55000000000000004"/>
    <row r="148" ht="22" customHeight="1" x14ac:dyDescent="0.55000000000000004"/>
    <row r="149" ht="22" customHeight="1" x14ac:dyDescent="0.55000000000000004"/>
    <row r="150" ht="22" customHeight="1" x14ac:dyDescent="0.55000000000000004"/>
    <row r="151" ht="22" customHeight="1" x14ac:dyDescent="0.55000000000000004"/>
    <row r="152" ht="22" customHeight="1" x14ac:dyDescent="0.550000000000000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s>
  <printOptions horizontalCentered="1"/>
  <pageMargins left="0.31496062992125984" right="0.11811023622047245" top="0.55118110236220474" bottom="0.39370078740157483" header="0.31496062992125984" footer="0.31496062992125984"/>
  <pageSetup paperSize="9" scale="69" fitToWidth="0"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election activeCell="B3" sqref="B3:AF6"/>
    </sheetView>
  </sheetViews>
  <sheetFormatPr defaultColWidth="9" defaultRowHeight="13" x14ac:dyDescent="0.55000000000000004"/>
  <cols>
    <col min="1" max="1" width="3.6640625" style="56" customWidth="1"/>
    <col min="2" max="18" width="9" style="56"/>
    <col min="19" max="19" width="10.6640625" style="56" customWidth="1"/>
    <col min="20" max="20" width="3.6640625" style="73" customWidth="1"/>
    <col min="21" max="21" width="5" style="73" customWidth="1"/>
    <col min="22" max="16384" width="9" style="56"/>
  </cols>
  <sheetData>
    <row r="1" spans="1:21" ht="14" x14ac:dyDescent="0.550000000000000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5">
      <c r="A2" s="191" t="s">
        <v>118</v>
      </c>
      <c r="B2" s="191"/>
      <c r="C2" s="191"/>
      <c r="D2" s="191"/>
      <c r="E2" s="191"/>
      <c r="F2" s="191"/>
      <c r="G2" s="191"/>
      <c r="H2" s="191"/>
      <c r="I2" s="191"/>
      <c r="J2" s="191"/>
      <c r="K2" s="191"/>
      <c r="L2" s="191"/>
      <c r="M2" s="191"/>
      <c r="N2" s="191"/>
      <c r="O2" s="191"/>
      <c r="P2" s="191"/>
      <c r="Q2" s="191"/>
      <c r="R2" s="191"/>
      <c r="S2" s="191"/>
      <c r="T2" s="191"/>
      <c r="U2" s="89"/>
    </row>
    <row r="3" spans="1:21" ht="5.4" customHeight="1" x14ac:dyDescent="0.55000000000000004">
      <c r="A3" s="67"/>
      <c r="B3" s="71"/>
      <c r="C3" s="71"/>
      <c r="D3" s="71"/>
      <c r="E3" s="71"/>
      <c r="F3" s="71"/>
      <c r="G3" s="71"/>
      <c r="H3" s="71"/>
      <c r="I3" s="71"/>
      <c r="J3" s="71"/>
      <c r="K3" s="71"/>
      <c r="L3" s="71"/>
      <c r="M3" s="71"/>
      <c r="N3" s="71"/>
      <c r="O3" s="71"/>
      <c r="P3" s="71"/>
      <c r="Q3" s="71"/>
      <c r="R3" s="71"/>
      <c r="S3" s="70"/>
      <c r="T3" s="71"/>
      <c r="U3" s="71"/>
    </row>
    <row r="4" spans="1:21" ht="99.75" customHeight="1" x14ac:dyDescent="0.55000000000000004">
      <c r="A4" s="67"/>
      <c r="B4" s="203" t="s">
        <v>129</v>
      </c>
      <c r="C4" s="203"/>
      <c r="D4" s="203"/>
      <c r="E4" s="203"/>
      <c r="F4" s="203"/>
      <c r="G4" s="203"/>
      <c r="H4" s="203"/>
      <c r="I4" s="203"/>
      <c r="J4" s="203"/>
      <c r="K4" s="203"/>
      <c r="L4" s="203"/>
      <c r="M4" s="203"/>
      <c r="N4" s="203"/>
      <c r="O4" s="203"/>
      <c r="P4" s="203"/>
      <c r="Q4" s="203"/>
      <c r="R4" s="203"/>
      <c r="S4" s="203"/>
      <c r="T4" s="72"/>
      <c r="U4" s="72"/>
    </row>
    <row r="5" spans="1:21" ht="14" x14ac:dyDescent="0.2">
      <c r="A5" s="67"/>
      <c r="B5" s="73"/>
      <c r="C5" s="73"/>
      <c r="D5" s="73"/>
      <c r="E5" s="73"/>
      <c r="F5" s="73"/>
      <c r="G5" s="73"/>
      <c r="H5" s="73"/>
      <c r="I5" s="73"/>
      <c r="J5" s="73"/>
      <c r="K5" s="70"/>
      <c r="L5" s="74"/>
      <c r="M5" s="74"/>
      <c r="N5" s="74"/>
      <c r="O5" s="73"/>
      <c r="P5" s="73"/>
      <c r="Q5" s="75"/>
      <c r="R5" s="75"/>
      <c r="S5" s="75"/>
    </row>
    <row r="6" spans="1:21" ht="18.75" customHeight="1" x14ac:dyDescent="0.55000000000000004">
      <c r="A6" s="67"/>
      <c r="B6" s="97" t="s">
        <v>106</v>
      </c>
      <c r="C6" s="76"/>
      <c r="D6" s="76"/>
      <c r="E6" s="76"/>
      <c r="F6" s="76"/>
      <c r="G6" s="76"/>
      <c r="H6" s="76"/>
      <c r="I6" s="76"/>
      <c r="J6" s="76"/>
      <c r="K6" s="76"/>
      <c r="L6" s="76"/>
      <c r="M6"/>
      <c r="N6"/>
      <c r="O6"/>
      <c r="P6"/>
      <c r="Q6"/>
      <c r="R6"/>
      <c r="T6" s="77"/>
      <c r="U6" s="77"/>
    </row>
    <row r="7" spans="1:21" x14ac:dyDescent="0.2">
      <c r="A7" s="55"/>
      <c r="B7" s="40"/>
      <c r="C7" s="39"/>
      <c r="D7" s="38"/>
      <c r="E7" s="37"/>
      <c r="F7" s="248" t="s">
        <v>76</v>
      </c>
      <c r="G7" s="80"/>
      <c r="H7" s="81"/>
      <c r="I7" s="81"/>
      <c r="J7" s="83" t="s">
        <v>40</v>
      </c>
      <c r="K7" s="84">
        <v>6</v>
      </c>
      <c r="L7" s="81" t="s">
        <v>41</v>
      </c>
      <c r="M7" s="81"/>
      <c r="N7" s="81"/>
      <c r="O7" s="82"/>
      <c r="P7" s="195">
        <f>K7+1</f>
        <v>7</v>
      </c>
      <c r="Q7" s="196"/>
      <c r="R7" s="197"/>
      <c r="S7" s="240" t="s">
        <v>109</v>
      </c>
      <c r="T7" s="77"/>
      <c r="U7" s="77"/>
    </row>
    <row r="8" spans="1:21" x14ac:dyDescent="0.2">
      <c r="A8" s="55"/>
      <c r="B8" s="36"/>
      <c r="C8" s="35"/>
      <c r="D8" s="34"/>
      <c r="E8" s="33"/>
      <c r="F8" s="249"/>
      <c r="G8" s="31" t="s">
        <v>75</v>
      </c>
      <c r="H8" s="30" t="s">
        <v>74</v>
      </c>
      <c r="I8" s="31" t="s">
        <v>73</v>
      </c>
      <c r="J8" s="30" t="s">
        <v>72</v>
      </c>
      <c r="K8" s="30" t="s">
        <v>71</v>
      </c>
      <c r="L8" s="32" t="s">
        <v>70</v>
      </c>
      <c r="M8" s="31" t="s">
        <v>69</v>
      </c>
      <c r="N8" s="30" t="s">
        <v>68</v>
      </c>
      <c r="O8" s="30" t="s">
        <v>67</v>
      </c>
      <c r="P8" s="31" t="s">
        <v>66</v>
      </c>
      <c r="Q8" s="30" t="s">
        <v>65</v>
      </c>
      <c r="R8" s="30" t="s">
        <v>81</v>
      </c>
      <c r="S8" s="241"/>
      <c r="T8" s="77"/>
      <c r="U8" s="77"/>
    </row>
    <row r="9" spans="1:21" ht="38.25" customHeight="1" x14ac:dyDescent="0.2">
      <c r="A9" s="55"/>
      <c r="B9" s="213" t="s">
        <v>104</v>
      </c>
      <c r="C9" s="204" t="s">
        <v>89</v>
      </c>
      <c r="D9" s="205"/>
      <c r="E9" s="206"/>
      <c r="F9" s="58">
        <v>0.5</v>
      </c>
      <c r="G9" s="41"/>
      <c r="H9" s="42"/>
      <c r="I9" s="42"/>
      <c r="J9" s="42"/>
      <c r="K9" s="42"/>
      <c r="L9" s="42"/>
      <c r="M9" s="42"/>
      <c r="N9" s="42"/>
      <c r="O9" s="42"/>
      <c r="P9" s="42"/>
      <c r="Q9" s="42"/>
      <c r="R9" s="42"/>
      <c r="S9" s="22"/>
      <c r="T9" s="74"/>
      <c r="U9" s="74"/>
    </row>
    <row r="10" spans="1:21" ht="31.5" customHeight="1" x14ac:dyDescent="0.2">
      <c r="A10" s="55"/>
      <c r="B10" s="214"/>
      <c r="C10" s="207" t="s">
        <v>90</v>
      </c>
      <c r="D10" s="208"/>
      <c r="E10" s="209"/>
      <c r="F10" s="59">
        <v>0.75</v>
      </c>
      <c r="G10" s="43"/>
      <c r="H10" s="44"/>
      <c r="I10" s="44"/>
      <c r="J10" s="44"/>
      <c r="K10" s="44"/>
      <c r="L10" s="44"/>
      <c r="M10" s="44"/>
      <c r="N10" s="44"/>
      <c r="O10" s="44"/>
      <c r="P10" s="44"/>
      <c r="Q10" s="44"/>
      <c r="R10" s="44"/>
      <c r="S10" s="22"/>
      <c r="T10" s="74"/>
      <c r="U10" s="74"/>
    </row>
    <row r="11" spans="1:21" ht="31.5" customHeight="1" x14ac:dyDescent="0.2">
      <c r="A11" s="55"/>
      <c r="B11" s="215"/>
      <c r="C11" s="210" t="s">
        <v>91</v>
      </c>
      <c r="D11" s="211"/>
      <c r="E11" s="212"/>
      <c r="F11" s="60">
        <v>1</v>
      </c>
      <c r="G11" s="45"/>
      <c r="H11" s="46"/>
      <c r="I11" s="46"/>
      <c r="J11" s="46"/>
      <c r="K11" s="46"/>
      <c r="L11" s="46"/>
      <c r="M11" s="46"/>
      <c r="N11" s="46"/>
      <c r="O11" s="46"/>
      <c r="P11" s="46"/>
      <c r="Q11" s="46"/>
      <c r="R11" s="46"/>
      <c r="S11" s="22"/>
      <c r="T11" s="74"/>
      <c r="U11" s="74"/>
    </row>
    <row r="12" spans="1:21" ht="31.5" customHeight="1" x14ac:dyDescent="0.2">
      <c r="A12" s="55"/>
      <c r="B12" s="213" t="s">
        <v>107</v>
      </c>
      <c r="C12" s="216" t="s">
        <v>64</v>
      </c>
      <c r="D12" s="242" t="s">
        <v>63</v>
      </c>
      <c r="E12" s="243"/>
      <c r="F12" s="61">
        <v>0.5</v>
      </c>
      <c r="G12" s="47"/>
      <c r="H12" s="48"/>
      <c r="I12" s="47"/>
      <c r="J12" s="48"/>
      <c r="K12" s="48"/>
      <c r="L12" s="49"/>
      <c r="M12" s="47"/>
      <c r="N12" s="48"/>
      <c r="O12" s="50"/>
      <c r="P12" s="47"/>
      <c r="Q12" s="48"/>
      <c r="R12" s="48"/>
      <c r="S12" s="22"/>
      <c r="T12" s="74"/>
      <c r="U12" s="74"/>
    </row>
    <row r="13" spans="1:21" ht="31.5" customHeight="1" x14ac:dyDescent="0.2">
      <c r="A13" s="55"/>
      <c r="B13" s="214"/>
      <c r="C13" s="217"/>
      <c r="D13" s="244" t="s">
        <v>90</v>
      </c>
      <c r="E13" s="245"/>
      <c r="F13" s="62">
        <v>0.75</v>
      </c>
      <c r="G13" s="51"/>
      <c r="H13" s="44"/>
      <c r="I13" s="51"/>
      <c r="J13" s="44"/>
      <c r="K13" s="44"/>
      <c r="L13" s="43"/>
      <c r="M13" s="51"/>
      <c r="N13" s="44"/>
      <c r="O13" s="44"/>
      <c r="P13" s="51"/>
      <c r="Q13" s="44"/>
      <c r="R13" s="44"/>
      <c r="S13" s="22"/>
      <c r="T13" s="74"/>
      <c r="U13" s="74"/>
    </row>
    <row r="14" spans="1:21" ht="31.5" customHeight="1" x14ac:dyDescent="0.2">
      <c r="A14" s="55"/>
      <c r="B14" s="214"/>
      <c r="C14" s="218"/>
      <c r="D14" s="246" t="s">
        <v>91</v>
      </c>
      <c r="E14" s="247"/>
      <c r="F14" s="63">
        <v>1</v>
      </c>
      <c r="G14" s="52"/>
      <c r="H14" s="46"/>
      <c r="I14" s="52"/>
      <c r="J14" s="46"/>
      <c r="K14" s="46"/>
      <c r="L14" s="45"/>
      <c r="M14" s="52"/>
      <c r="N14" s="46"/>
      <c r="O14" s="46"/>
      <c r="P14" s="52"/>
      <c r="Q14" s="46"/>
      <c r="R14" s="46"/>
      <c r="S14" s="22"/>
      <c r="T14" s="74"/>
      <c r="U14" s="74"/>
    </row>
    <row r="15" spans="1:21" ht="33" customHeight="1" x14ac:dyDescent="0.2">
      <c r="A15" s="55"/>
      <c r="B15" s="215"/>
      <c r="C15" s="29" t="s">
        <v>62</v>
      </c>
      <c r="D15" s="219" t="s">
        <v>61</v>
      </c>
      <c r="E15" s="220"/>
      <c r="F15" s="64">
        <v>1</v>
      </c>
      <c r="G15" s="47"/>
      <c r="H15" s="48"/>
      <c r="I15" s="47"/>
      <c r="J15" s="48"/>
      <c r="K15" s="48"/>
      <c r="L15" s="49"/>
      <c r="M15" s="47"/>
      <c r="N15" s="48"/>
      <c r="O15" s="48"/>
      <c r="P15" s="47"/>
      <c r="Q15" s="48"/>
      <c r="R15" s="48"/>
      <c r="S15" s="22"/>
      <c r="T15" s="74"/>
      <c r="U15" s="74"/>
    </row>
    <row r="16" spans="1:21" ht="3.75" customHeight="1" x14ac:dyDescent="0.550000000000000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2">
      <c r="A17" s="55"/>
      <c r="B17" s="19"/>
      <c r="C17" s="202" t="s">
        <v>78</v>
      </c>
      <c r="D17" s="202"/>
      <c r="E17" s="20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2">
      <c r="A18" s="55"/>
      <c r="B18" s="192" t="s">
        <v>108</v>
      </c>
      <c r="C18" s="193"/>
      <c r="D18" s="193"/>
      <c r="E18" s="194"/>
      <c r="F18" s="61">
        <v>0.8571428571428571</v>
      </c>
      <c r="G18" s="21"/>
      <c r="H18" s="21"/>
      <c r="I18" s="21"/>
      <c r="J18" s="21"/>
      <c r="K18" s="21"/>
      <c r="L18" s="21"/>
      <c r="M18" s="21"/>
      <c r="N18" s="21"/>
      <c r="O18" s="21"/>
      <c r="P18" s="21"/>
      <c r="Q18" s="21"/>
      <c r="R18" s="21"/>
      <c r="S18" s="20"/>
      <c r="T18" s="74"/>
      <c r="U18" s="74"/>
    </row>
    <row r="19" spans="1:21" ht="18" customHeight="1" x14ac:dyDescent="0.2">
      <c r="A19" s="55"/>
      <c r="B19" s="19"/>
      <c r="C19" s="202" t="s">
        <v>60</v>
      </c>
      <c r="D19" s="202"/>
      <c r="E19" s="20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15" customHeight="1" thickBot="1" x14ac:dyDescent="0.25">
      <c r="A20" s="55"/>
      <c r="B20" s="221" t="s">
        <v>114</v>
      </c>
      <c r="C20" s="222"/>
      <c r="D20" s="222"/>
      <c r="E20" s="222"/>
      <c r="F20" s="222"/>
      <c r="G20" s="222"/>
      <c r="H20" s="222"/>
      <c r="I20" s="222"/>
      <c r="J20" s="222"/>
      <c r="K20" s="222"/>
      <c r="L20" s="222"/>
      <c r="M20" s="222"/>
      <c r="N20" s="222"/>
      <c r="O20" s="223"/>
      <c r="P20" s="198" t="s">
        <v>105</v>
      </c>
      <c r="Q20" s="198"/>
      <c r="R20" s="199"/>
      <c r="S20" s="86">
        <f>COUNTIF(G19:Q19,"&gt;0")</f>
        <v>0</v>
      </c>
      <c r="T20" s="79" t="s">
        <v>59</v>
      </c>
      <c r="U20" s="79"/>
    </row>
    <row r="21" spans="1:21" ht="45.15" customHeight="1" thickBot="1" x14ac:dyDescent="0.25">
      <c r="A21" s="55"/>
      <c r="B21" s="224"/>
      <c r="C21" s="225"/>
      <c r="D21" s="225"/>
      <c r="E21" s="225"/>
      <c r="F21" s="225"/>
      <c r="G21" s="225"/>
      <c r="H21" s="225"/>
      <c r="I21" s="225"/>
      <c r="J21" s="225"/>
      <c r="K21" s="225"/>
      <c r="L21" s="225"/>
      <c r="M21" s="225"/>
      <c r="N21" s="225"/>
      <c r="O21" s="226"/>
      <c r="P21" s="200" t="s">
        <v>110</v>
      </c>
      <c r="Q21" s="200"/>
      <c r="R21" s="201"/>
      <c r="S21" s="87" t="str">
        <f>IF(S20&lt;1,"",S19/S20)</f>
        <v/>
      </c>
      <c r="T21" s="88" t="s">
        <v>79</v>
      </c>
      <c r="U21" s="88"/>
    </row>
    <row r="22" spans="1:21" ht="125.25" customHeight="1" x14ac:dyDescent="0.55000000000000004">
      <c r="A22" s="55"/>
      <c r="B22" s="227"/>
      <c r="C22" s="228"/>
      <c r="D22" s="228"/>
      <c r="E22" s="228"/>
      <c r="F22" s="228"/>
      <c r="G22" s="228"/>
      <c r="H22" s="228"/>
      <c r="I22" s="228"/>
      <c r="J22" s="228"/>
      <c r="K22" s="228"/>
      <c r="L22" s="228"/>
      <c r="M22" s="228"/>
      <c r="N22" s="228"/>
      <c r="O22" s="229"/>
      <c r="P22" s="189" t="s">
        <v>119</v>
      </c>
      <c r="Q22" s="190"/>
      <c r="R22" s="190"/>
      <c r="S22" s="190"/>
      <c r="T22" s="74"/>
      <c r="U22" s="74"/>
    </row>
    <row r="23" spans="1:21" x14ac:dyDescent="0.550000000000000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550000000000000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6">
      <c r="A25" s="55"/>
      <c r="B25" s="85"/>
      <c r="C25" s="85"/>
      <c r="D25" s="85"/>
      <c r="E25" s="85"/>
      <c r="F25" s="85"/>
      <c r="G25" s="85"/>
      <c r="H25" s="85"/>
      <c r="I25" s="85"/>
      <c r="J25" s="85"/>
      <c r="K25" s="85"/>
      <c r="L25" s="85"/>
      <c r="M25" s="85"/>
      <c r="N25" s="85"/>
      <c r="O25" s="73"/>
      <c r="P25" s="73"/>
      <c r="Q25" s="73"/>
      <c r="R25" s="73"/>
      <c r="S25" s="73"/>
    </row>
    <row r="26" spans="1:21" ht="13.5" customHeight="1" x14ac:dyDescent="0.55000000000000004">
      <c r="A26" s="55"/>
      <c r="B26" s="230" t="s">
        <v>120</v>
      </c>
      <c r="C26" s="231"/>
      <c r="D26" s="85"/>
      <c r="E26" s="85"/>
      <c r="F26" s="85"/>
      <c r="G26" s="234" t="s">
        <v>121</v>
      </c>
      <c r="H26" s="235"/>
      <c r="I26" s="85"/>
      <c r="J26" s="236" t="s">
        <v>123</v>
      </c>
      <c r="K26" s="237"/>
      <c r="M26" s="85"/>
      <c r="N26" s="85"/>
      <c r="O26" s="73"/>
      <c r="P26" s="73"/>
      <c r="Q26" s="73"/>
      <c r="R26" s="73"/>
      <c r="S26" s="73"/>
    </row>
    <row r="27" spans="1:21" ht="29.25" customHeight="1" thickBot="1" x14ac:dyDescent="0.25">
      <c r="A27" s="55"/>
      <c r="B27" s="232"/>
      <c r="C27" s="233"/>
      <c r="D27" s="90" t="s">
        <v>83</v>
      </c>
      <c r="E27" s="91">
        <v>0.9</v>
      </c>
      <c r="F27" s="90" t="s">
        <v>83</v>
      </c>
      <c r="G27" s="232"/>
      <c r="H27" s="233"/>
      <c r="I27" s="90" t="s">
        <v>84</v>
      </c>
      <c r="J27" s="238">
        <f>B27*E27*G27</f>
        <v>0</v>
      </c>
      <c r="K27" s="239"/>
      <c r="L27" s="106" t="s">
        <v>122</v>
      </c>
      <c r="M27" s="85"/>
      <c r="N27" s="85"/>
      <c r="O27" s="73"/>
      <c r="P27" s="73"/>
      <c r="Q27" s="73"/>
      <c r="R27" s="73"/>
      <c r="S27" s="73"/>
    </row>
    <row r="28" spans="1:21" ht="70.5" customHeight="1" x14ac:dyDescent="0.55000000000000004">
      <c r="A28" s="55"/>
      <c r="B28" s="188" t="s">
        <v>125</v>
      </c>
      <c r="C28" s="188"/>
      <c r="D28" s="188"/>
      <c r="E28" s="188"/>
      <c r="F28" s="188"/>
      <c r="G28" s="188"/>
      <c r="H28" s="188"/>
      <c r="I28" s="188"/>
      <c r="J28" s="188"/>
      <c r="K28" s="188"/>
      <c r="L28" s="188"/>
      <c r="M28" s="188"/>
      <c r="N28" s="188"/>
      <c r="O28" s="188"/>
      <c r="P28" s="188"/>
      <c r="Q28" s="188"/>
      <c r="R28" s="188"/>
      <c r="S28" s="188"/>
    </row>
    <row r="29" spans="1:21" x14ac:dyDescent="0.55000000000000004">
      <c r="A29" s="55"/>
      <c r="B29" s="85"/>
      <c r="C29" s="85"/>
      <c r="D29" s="85"/>
      <c r="E29" s="85"/>
      <c r="F29" s="85"/>
      <c r="G29" s="85"/>
      <c r="H29" s="85"/>
      <c r="I29" s="85"/>
      <c r="J29" s="85"/>
      <c r="K29" s="85"/>
      <c r="L29" s="85"/>
      <c r="M29" s="85"/>
      <c r="N29" s="85"/>
      <c r="O29" s="73"/>
      <c r="P29" s="73"/>
      <c r="Q29" s="73"/>
      <c r="R29" s="73"/>
      <c r="S29" s="73"/>
    </row>
    <row r="30" spans="1:21" x14ac:dyDescent="0.55000000000000004">
      <c r="A30" s="55"/>
      <c r="B30" s="85"/>
      <c r="C30" s="85"/>
      <c r="D30" s="85"/>
      <c r="E30" s="85"/>
      <c r="F30" s="85"/>
      <c r="G30" s="85"/>
      <c r="H30" s="85"/>
      <c r="I30" s="85"/>
      <c r="J30" s="85"/>
      <c r="K30" s="85"/>
      <c r="L30" s="85"/>
      <c r="M30" s="85"/>
      <c r="N30" s="85"/>
      <c r="O30" s="73"/>
      <c r="P30" s="73"/>
      <c r="Q30" s="73"/>
      <c r="R30" s="73"/>
      <c r="S30" s="73"/>
    </row>
    <row r="31" spans="1:21" x14ac:dyDescent="0.550000000000000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election activeCell="B3" sqref="B3:AF6"/>
    </sheetView>
  </sheetViews>
  <sheetFormatPr defaultColWidth="9" defaultRowHeight="13" x14ac:dyDescent="0.55000000000000004"/>
  <cols>
    <col min="1" max="1" width="5" style="56" customWidth="1"/>
    <col min="2" max="18" width="9" style="56"/>
    <col min="19" max="19" width="10.6640625" style="56" customWidth="1"/>
    <col min="20" max="21" width="5" style="73" customWidth="1"/>
    <col min="22" max="16384" width="9" style="56"/>
  </cols>
  <sheetData>
    <row r="1" spans="1:23" ht="14" x14ac:dyDescent="0.550000000000000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5">
      <c r="A2" s="191" t="s">
        <v>100</v>
      </c>
      <c r="B2" s="191"/>
      <c r="C2" s="191"/>
      <c r="D2" s="191"/>
      <c r="E2" s="191"/>
      <c r="F2" s="191"/>
      <c r="G2" s="191"/>
      <c r="H2" s="191"/>
      <c r="I2" s="191"/>
      <c r="J2" s="191"/>
      <c r="K2" s="191"/>
      <c r="L2" s="191"/>
      <c r="M2" s="191"/>
      <c r="N2" s="191"/>
      <c r="O2" s="191"/>
      <c r="P2" s="191"/>
      <c r="Q2" s="191"/>
      <c r="R2" s="191"/>
      <c r="S2" s="191"/>
      <c r="T2" s="191"/>
      <c r="U2" s="89"/>
    </row>
    <row r="3" spans="1:23" ht="5.4" customHeight="1" x14ac:dyDescent="0.55000000000000004">
      <c r="A3" s="67"/>
      <c r="B3" s="71"/>
      <c r="C3" s="71"/>
      <c r="D3" s="71"/>
      <c r="E3" s="71"/>
      <c r="F3" s="71"/>
      <c r="G3" s="71"/>
      <c r="H3" s="71"/>
      <c r="I3" s="71"/>
      <c r="J3" s="71"/>
      <c r="K3" s="71"/>
      <c r="L3" s="71"/>
      <c r="M3" s="71"/>
      <c r="N3" s="71"/>
      <c r="O3" s="71"/>
      <c r="P3" s="71"/>
      <c r="Q3" s="71"/>
      <c r="R3" s="71"/>
      <c r="S3" s="70"/>
      <c r="T3" s="71"/>
      <c r="U3" s="71"/>
    </row>
    <row r="4" spans="1:23" ht="78" customHeight="1" x14ac:dyDescent="0.55000000000000004">
      <c r="A4" s="67"/>
      <c r="B4" s="203" t="s">
        <v>128</v>
      </c>
      <c r="C4" s="203"/>
      <c r="D4" s="203"/>
      <c r="E4" s="203"/>
      <c r="F4" s="203"/>
      <c r="G4" s="203"/>
      <c r="H4" s="203"/>
      <c r="I4" s="203"/>
      <c r="J4" s="203"/>
      <c r="K4" s="203"/>
      <c r="L4" s="203"/>
      <c r="M4" s="203"/>
      <c r="N4" s="203"/>
      <c r="O4" s="203"/>
      <c r="P4" s="203"/>
      <c r="Q4" s="203"/>
      <c r="R4" s="203"/>
      <c r="S4" s="203"/>
      <c r="T4" s="72"/>
      <c r="U4" s="72"/>
    </row>
    <row r="5" spans="1:23" ht="14" x14ac:dyDescent="0.2">
      <c r="A5" s="67"/>
      <c r="B5" s="73"/>
      <c r="C5" s="73"/>
      <c r="D5" s="73"/>
      <c r="E5" s="73"/>
      <c r="F5" s="73"/>
      <c r="G5" s="73"/>
      <c r="H5" s="73"/>
      <c r="I5" s="73"/>
      <c r="J5" s="73"/>
      <c r="K5" s="70"/>
      <c r="L5" s="74"/>
      <c r="M5" s="74"/>
      <c r="N5" s="74"/>
      <c r="O5" s="73"/>
      <c r="P5" s="73"/>
      <c r="Q5" s="75"/>
      <c r="R5" s="75"/>
      <c r="S5" s="75"/>
      <c r="W5" s="56" t="s">
        <v>77</v>
      </c>
    </row>
    <row r="6" spans="1:23" ht="18.75" customHeight="1" x14ac:dyDescent="0.55000000000000004">
      <c r="A6" s="67"/>
      <c r="B6" s="97" t="s">
        <v>99</v>
      </c>
      <c r="C6" s="76"/>
      <c r="D6" s="76"/>
      <c r="E6" s="76"/>
      <c r="F6" s="76"/>
      <c r="G6" s="76"/>
      <c r="H6" s="76"/>
      <c r="I6" s="76"/>
      <c r="J6" s="76"/>
      <c r="K6" s="76"/>
      <c r="L6" s="76"/>
      <c r="M6"/>
      <c r="N6"/>
      <c r="O6"/>
      <c r="P6"/>
      <c r="Q6"/>
      <c r="R6"/>
      <c r="T6" s="77"/>
      <c r="U6" s="77"/>
    </row>
    <row r="7" spans="1:23" x14ac:dyDescent="0.2">
      <c r="A7" s="55"/>
      <c r="B7" s="40"/>
      <c r="C7" s="39"/>
      <c r="D7" s="38"/>
      <c r="E7" s="37"/>
      <c r="F7" s="248" t="s">
        <v>76</v>
      </c>
      <c r="G7" s="80"/>
      <c r="H7" s="81"/>
      <c r="I7" s="81"/>
      <c r="J7" s="83" t="s">
        <v>40</v>
      </c>
      <c r="K7" s="84">
        <v>6</v>
      </c>
      <c r="L7" s="81" t="s">
        <v>41</v>
      </c>
      <c r="M7" s="81"/>
      <c r="N7" s="81"/>
      <c r="O7" s="82"/>
      <c r="P7" s="195">
        <f>K7+1</f>
        <v>7</v>
      </c>
      <c r="Q7" s="196"/>
      <c r="R7" s="197"/>
      <c r="S7" s="240" t="s">
        <v>82</v>
      </c>
      <c r="T7" s="77"/>
      <c r="U7" s="77"/>
    </row>
    <row r="8" spans="1:23" x14ac:dyDescent="0.2">
      <c r="A8" s="55"/>
      <c r="B8" s="36"/>
      <c r="C8" s="35"/>
      <c r="D8" s="34"/>
      <c r="E8" s="33"/>
      <c r="F8" s="249"/>
      <c r="G8" s="31" t="s">
        <v>75</v>
      </c>
      <c r="H8" s="30" t="s">
        <v>74</v>
      </c>
      <c r="I8" s="31" t="s">
        <v>73</v>
      </c>
      <c r="J8" s="30" t="s">
        <v>72</v>
      </c>
      <c r="K8" s="30" t="s">
        <v>71</v>
      </c>
      <c r="L8" s="32" t="s">
        <v>70</v>
      </c>
      <c r="M8" s="31" t="s">
        <v>69</v>
      </c>
      <c r="N8" s="30" t="s">
        <v>68</v>
      </c>
      <c r="O8" s="30" t="s">
        <v>67</v>
      </c>
      <c r="P8" s="31" t="s">
        <v>66</v>
      </c>
      <c r="Q8" s="30" t="s">
        <v>65</v>
      </c>
      <c r="R8" s="30" t="s">
        <v>81</v>
      </c>
      <c r="S8" s="241"/>
      <c r="T8" s="77"/>
      <c r="U8" s="77"/>
    </row>
    <row r="9" spans="1:23" ht="29.25" customHeight="1" x14ac:dyDescent="0.2">
      <c r="A9" s="55"/>
      <c r="B9" s="213" t="s">
        <v>87</v>
      </c>
      <c r="C9" s="204" t="s">
        <v>88</v>
      </c>
      <c r="D9" s="205"/>
      <c r="E9" s="206"/>
      <c r="F9" s="58">
        <v>0.25</v>
      </c>
      <c r="G9" s="50"/>
      <c r="H9" s="50"/>
      <c r="I9" s="50"/>
      <c r="J9" s="50"/>
      <c r="K9" s="50"/>
      <c r="L9" s="50"/>
      <c r="M9" s="50"/>
      <c r="N9" s="50"/>
      <c r="O9" s="50"/>
      <c r="P9" s="50"/>
      <c r="Q9" s="50"/>
      <c r="R9" s="50"/>
      <c r="S9" s="22"/>
      <c r="T9" s="74"/>
      <c r="U9" s="74"/>
    </row>
    <row r="10" spans="1:23" ht="29.25" customHeight="1" x14ac:dyDescent="0.2">
      <c r="A10" s="55"/>
      <c r="B10" s="259"/>
      <c r="C10" s="207" t="s">
        <v>92</v>
      </c>
      <c r="D10" s="208"/>
      <c r="E10" s="209"/>
      <c r="F10" s="59">
        <v>0.5</v>
      </c>
      <c r="G10" s="44"/>
      <c r="H10" s="44"/>
      <c r="I10" s="44"/>
      <c r="J10" s="44"/>
      <c r="K10" s="44"/>
      <c r="L10" s="44"/>
      <c r="M10" s="44"/>
      <c r="N10" s="44"/>
      <c r="O10" s="44"/>
      <c r="P10" s="44"/>
      <c r="Q10" s="44"/>
      <c r="R10" s="44"/>
      <c r="S10" s="22"/>
      <c r="T10" s="74"/>
      <c r="U10" s="74"/>
    </row>
    <row r="11" spans="1:23" ht="29.25" customHeight="1" x14ac:dyDescent="0.2">
      <c r="A11" s="55"/>
      <c r="B11" s="214"/>
      <c r="C11" s="207" t="s">
        <v>93</v>
      </c>
      <c r="D11" s="208"/>
      <c r="E11" s="209"/>
      <c r="F11" s="59">
        <v>0.75</v>
      </c>
      <c r="G11" s="44"/>
      <c r="H11" s="44"/>
      <c r="I11" s="44"/>
      <c r="J11" s="44"/>
      <c r="K11" s="44"/>
      <c r="L11" s="44"/>
      <c r="M11" s="44"/>
      <c r="N11" s="44"/>
      <c r="O11" s="44"/>
      <c r="P11" s="44"/>
      <c r="Q11" s="44"/>
      <c r="R11" s="44"/>
      <c r="S11" s="22"/>
      <c r="T11" s="74"/>
      <c r="U11" s="74"/>
    </row>
    <row r="12" spans="1:23" ht="29.25" customHeight="1" x14ac:dyDescent="0.2">
      <c r="A12" s="55"/>
      <c r="B12" s="215"/>
      <c r="C12" s="210" t="s">
        <v>94</v>
      </c>
      <c r="D12" s="211"/>
      <c r="E12" s="212"/>
      <c r="F12" s="60">
        <v>1</v>
      </c>
      <c r="G12" s="92"/>
      <c r="H12" s="92"/>
      <c r="I12" s="92"/>
      <c r="J12" s="92"/>
      <c r="K12" s="92"/>
      <c r="L12" s="92"/>
      <c r="M12" s="92"/>
      <c r="N12" s="92"/>
      <c r="O12" s="92"/>
      <c r="P12" s="92"/>
      <c r="Q12" s="92"/>
      <c r="R12" s="92"/>
      <c r="S12" s="22"/>
      <c r="T12" s="74"/>
      <c r="U12" s="74"/>
    </row>
    <row r="13" spans="1:23" ht="29.25" customHeight="1" x14ac:dyDescent="0.2">
      <c r="A13" s="55"/>
      <c r="B13" s="213" t="s">
        <v>111</v>
      </c>
      <c r="C13" s="216" t="s">
        <v>64</v>
      </c>
      <c r="D13" s="242" t="s">
        <v>95</v>
      </c>
      <c r="E13" s="243"/>
      <c r="F13" s="61">
        <v>0.25</v>
      </c>
      <c r="G13" s="47"/>
      <c r="H13" s="48"/>
      <c r="I13" s="47"/>
      <c r="J13" s="48"/>
      <c r="K13" s="48"/>
      <c r="L13" s="49"/>
      <c r="M13" s="47"/>
      <c r="N13" s="48"/>
      <c r="O13" s="50"/>
      <c r="P13" s="47"/>
      <c r="Q13" s="48"/>
      <c r="R13" s="48"/>
      <c r="S13" s="22"/>
      <c r="T13" s="74"/>
      <c r="U13" s="74"/>
    </row>
    <row r="14" spans="1:23" ht="29.25" customHeight="1" x14ac:dyDescent="0.2">
      <c r="A14" s="55"/>
      <c r="B14" s="259"/>
      <c r="C14" s="217"/>
      <c r="D14" s="244" t="s">
        <v>96</v>
      </c>
      <c r="E14" s="245"/>
      <c r="F14" s="62">
        <v>0.5</v>
      </c>
      <c r="G14" s="51"/>
      <c r="H14" s="44"/>
      <c r="I14" s="51"/>
      <c r="J14" s="44"/>
      <c r="K14" s="44"/>
      <c r="L14" s="43"/>
      <c r="M14" s="51"/>
      <c r="N14" s="44"/>
      <c r="O14" s="44"/>
      <c r="P14" s="51"/>
      <c r="Q14" s="44"/>
      <c r="R14" s="44"/>
      <c r="S14" s="22"/>
      <c r="T14" s="74"/>
      <c r="U14" s="74"/>
    </row>
    <row r="15" spans="1:23" ht="29.25" customHeight="1" x14ac:dyDescent="0.2">
      <c r="A15" s="55"/>
      <c r="B15" s="214"/>
      <c r="C15" s="217"/>
      <c r="D15" s="244" t="s">
        <v>97</v>
      </c>
      <c r="E15" s="245"/>
      <c r="F15" s="62">
        <v>0.75</v>
      </c>
      <c r="G15" s="51"/>
      <c r="H15" s="44"/>
      <c r="I15" s="51"/>
      <c r="J15" s="44"/>
      <c r="K15" s="44"/>
      <c r="L15" s="43"/>
      <c r="M15" s="51"/>
      <c r="N15" s="44"/>
      <c r="O15" s="44"/>
      <c r="P15" s="51"/>
      <c r="Q15" s="44"/>
      <c r="R15" s="44"/>
      <c r="S15" s="22"/>
      <c r="T15" s="74"/>
      <c r="U15" s="74"/>
    </row>
    <row r="16" spans="1:23" ht="29.25" customHeight="1" x14ac:dyDescent="0.2">
      <c r="A16" s="55"/>
      <c r="B16" s="214"/>
      <c r="C16" s="218"/>
      <c r="D16" s="246" t="s">
        <v>98</v>
      </c>
      <c r="E16" s="247"/>
      <c r="F16" s="63">
        <v>1</v>
      </c>
      <c r="G16" s="52"/>
      <c r="H16" s="46"/>
      <c r="I16" s="52"/>
      <c r="J16" s="46"/>
      <c r="K16" s="46"/>
      <c r="L16" s="45"/>
      <c r="M16" s="52"/>
      <c r="N16" s="46"/>
      <c r="O16" s="46"/>
      <c r="P16" s="52"/>
      <c r="Q16" s="46"/>
      <c r="R16" s="46"/>
      <c r="S16" s="22"/>
      <c r="T16" s="74"/>
      <c r="U16" s="74"/>
    </row>
    <row r="17" spans="1:21" ht="29.25" customHeight="1" x14ac:dyDescent="0.2">
      <c r="A17" s="55"/>
      <c r="B17" s="215"/>
      <c r="C17" s="29" t="s">
        <v>62</v>
      </c>
      <c r="D17" s="219" t="s">
        <v>61</v>
      </c>
      <c r="E17" s="220"/>
      <c r="F17" s="64">
        <v>1</v>
      </c>
      <c r="G17" s="47"/>
      <c r="H17" s="48"/>
      <c r="I17" s="47"/>
      <c r="J17" s="48"/>
      <c r="K17" s="48"/>
      <c r="L17" s="49"/>
      <c r="M17" s="47"/>
      <c r="N17" s="48"/>
      <c r="O17" s="48"/>
      <c r="P17" s="47"/>
      <c r="Q17" s="48"/>
      <c r="R17" s="48"/>
      <c r="S17" s="22"/>
      <c r="T17" s="74"/>
      <c r="U17" s="74"/>
    </row>
    <row r="18" spans="1:21" ht="3.75" customHeight="1" x14ac:dyDescent="0.550000000000000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2">
      <c r="A19" s="55"/>
      <c r="B19" s="19"/>
      <c r="C19" s="202" t="s">
        <v>78</v>
      </c>
      <c r="D19" s="202"/>
      <c r="E19" s="20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2">
      <c r="A20" s="55"/>
      <c r="B20" s="192" t="s">
        <v>112</v>
      </c>
      <c r="C20" s="193"/>
      <c r="D20" s="193"/>
      <c r="E20" s="194"/>
      <c r="F20" s="61">
        <v>0.8571428571428571</v>
      </c>
      <c r="G20" s="21"/>
      <c r="H20" s="21"/>
      <c r="I20" s="21"/>
      <c r="J20" s="21"/>
      <c r="K20" s="21"/>
      <c r="L20" s="21"/>
      <c r="M20" s="21"/>
      <c r="N20" s="21"/>
      <c r="O20" s="21"/>
      <c r="P20" s="21"/>
      <c r="Q20" s="21"/>
      <c r="R20" s="21"/>
      <c r="S20" s="20"/>
      <c r="T20" s="74"/>
      <c r="U20" s="74"/>
    </row>
    <row r="21" spans="1:21" ht="18" customHeight="1" x14ac:dyDescent="0.2">
      <c r="A21" s="55"/>
      <c r="B21" s="98"/>
      <c r="C21" s="250" t="s">
        <v>60</v>
      </c>
      <c r="D21" s="250"/>
      <c r="E21" s="250"/>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15" customHeight="1" thickBot="1" x14ac:dyDescent="0.25">
      <c r="A22" s="55"/>
      <c r="B22" s="251" t="s">
        <v>115</v>
      </c>
      <c r="C22" s="252"/>
      <c r="D22" s="252"/>
      <c r="E22" s="252"/>
      <c r="F22" s="252"/>
      <c r="G22" s="252"/>
      <c r="H22" s="252"/>
      <c r="I22" s="252"/>
      <c r="J22" s="252"/>
      <c r="K22" s="252"/>
      <c r="L22" s="252"/>
      <c r="M22" s="252"/>
      <c r="N22" s="252"/>
      <c r="O22" s="253"/>
      <c r="P22" s="198" t="s">
        <v>101</v>
      </c>
      <c r="Q22" s="198"/>
      <c r="R22" s="199"/>
      <c r="S22" s="86">
        <f>COUNTIF(G21:Q21,"&gt;0")</f>
        <v>0</v>
      </c>
      <c r="T22" s="79" t="s">
        <v>59</v>
      </c>
      <c r="U22" s="79"/>
    </row>
    <row r="23" spans="1:21" ht="45.15" customHeight="1" thickBot="1" x14ac:dyDescent="0.25">
      <c r="A23" s="55"/>
      <c r="B23" s="254"/>
      <c r="C23" s="188"/>
      <c r="D23" s="188"/>
      <c r="E23" s="188"/>
      <c r="F23" s="188"/>
      <c r="G23" s="188"/>
      <c r="H23" s="188"/>
      <c r="I23" s="188"/>
      <c r="J23" s="188"/>
      <c r="K23" s="188"/>
      <c r="L23" s="188"/>
      <c r="M23" s="188"/>
      <c r="N23" s="188"/>
      <c r="O23" s="255"/>
      <c r="P23" s="200" t="s">
        <v>113</v>
      </c>
      <c r="Q23" s="200"/>
      <c r="R23" s="201"/>
      <c r="S23" s="87" t="str">
        <f>IF(S22&lt;1,"",S21/S22)</f>
        <v/>
      </c>
      <c r="T23" s="88" t="s">
        <v>79</v>
      </c>
      <c r="U23" s="88"/>
    </row>
    <row r="24" spans="1:21" ht="126.75" customHeight="1" x14ac:dyDescent="0.55000000000000004">
      <c r="A24" s="55"/>
      <c r="B24" s="256"/>
      <c r="C24" s="257"/>
      <c r="D24" s="257"/>
      <c r="E24" s="257"/>
      <c r="F24" s="257"/>
      <c r="G24" s="257"/>
      <c r="H24" s="257"/>
      <c r="I24" s="257"/>
      <c r="J24" s="257"/>
      <c r="K24" s="257"/>
      <c r="L24" s="257"/>
      <c r="M24" s="257"/>
      <c r="N24" s="257"/>
      <c r="O24" s="258"/>
      <c r="P24" s="189" t="s">
        <v>124</v>
      </c>
      <c r="Q24" s="190"/>
      <c r="R24" s="190"/>
      <c r="S24" s="190"/>
      <c r="T24" s="74"/>
      <c r="U24" s="74"/>
    </row>
    <row r="25" spans="1:21" x14ac:dyDescent="0.55000000000000004">
      <c r="A25" s="55"/>
      <c r="B25" s="85"/>
      <c r="C25" s="85"/>
      <c r="D25" s="85"/>
      <c r="E25" s="85"/>
      <c r="F25" s="85"/>
      <c r="G25" s="85"/>
      <c r="H25" s="85"/>
      <c r="I25" s="85"/>
      <c r="J25" s="85"/>
      <c r="K25" s="85"/>
      <c r="L25" s="85"/>
      <c r="M25" s="85"/>
      <c r="N25" s="85"/>
      <c r="O25" s="73"/>
      <c r="P25" s="73"/>
      <c r="Q25" s="73"/>
      <c r="R25" s="73"/>
      <c r="S25" s="73"/>
    </row>
    <row r="26" spans="1:21" ht="14" x14ac:dyDescent="0.550000000000000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6">
      <c r="A27" s="55"/>
      <c r="B27" s="85"/>
      <c r="C27" s="85"/>
      <c r="D27" s="85"/>
      <c r="E27" s="85"/>
      <c r="F27" s="85"/>
      <c r="G27" s="85"/>
      <c r="H27" s="85"/>
      <c r="I27" s="85"/>
      <c r="J27" s="85"/>
      <c r="K27" s="85"/>
      <c r="L27" s="85"/>
      <c r="M27" s="85"/>
      <c r="N27" s="85"/>
      <c r="O27" s="73"/>
      <c r="P27" s="73"/>
      <c r="Q27" s="73"/>
      <c r="R27" s="73"/>
      <c r="S27" s="73"/>
    </row>
    <row r="28" spans="1:21" ht="13.5" customHeight="1" x14ac:dyDescent="0.55000000000000004">
      <c r="A28" s="55"/>
      <c r="B28" s="230" t="s">
        <v>120</v>
      </c>
      <c r="C28" s="231"/>
      <c r="D28" s="85"/>
      <c r="E28" s="85"/>
      <c r="F28" s="85"/>
      <c r="G28" s="234" t="s">
        <v>121</v>
      </c>
      <c r="H28" s="235"/>
      <c r="I28" s="85"/>
      <c r="J28" s="236" t="s">
        <v>123</v>
      </c>
      <c r="K28" s="237"/>
      <c r="M28" s="85"/>
      <c r="N28" s="85"/>
      <c r="O28" s="73"/>
      <c r="P28" s="73"/>
      <c r="Q28" s="73"/>
      <c r="R28" s="73"/>
      <c r="S28" s="73"/>
    </row>
    <row r="29" spans="1:21" ht="27.75" customHeight="1" thickBot="1" x14ac:dyDescent="0.6">
      <c r="A29" s="55"/>
      <c r="B29" s="232"/>
      <c r="C29" s="233"/>
      <c r="D29" s="90" t="s">
        <v>83</v>
      </c>
      <c r="E29" s="91">
        <v>0.9</v>
      </c>
      <c r="F29" s="90" t="s">
        <v>83</v>
      </c>
      <c r="G29" s="232"/>
      <c r="H29" s="233"/>
      <c r="I29" s="90" t="s">
        <v>84</v>
      </c>
      <c r="J29" s="238">
        <f>B29*E29*G29</f>
        <v>0</v>
      </c>
      <c r="K29" s="239"/>
      <c r="M29" s="85"/>
      <c r="N29" s="85"/>
      <c r="O29" s="73"/>
      <c r="P29" s="73"/>
      <c r="Q29" s="73"/>
      <c r="R29" s="73"/>
      <c r="S29" s="73"/>
    </row>
    <row r="30" spans="1:21" ht="71.25" customHeight="1" x14ac:dyDescent="0.55000000000000004">
      <c r="A30" s="55"/>
      <c r="B30" s="188" t="s">
        <v>125</v>
      </c>
      <c r="C30" s="188"/>
      <c r="D30" s="188"/>
      <c r="E30" s="188"/>
      <c r="F30" s="188"/>
      <c r="G30" s="188"/>
      <c r="H30" s="188"/>
      <c r="I30" s="188"/>
      <c r="J30" s="188"/>
      <c r="K30" s="188"/>
      <c r="L30" s="188"/>
      <c r="M30" s="188"/>
      <c r="N30" s="188"/>
      <c r="O30" s="188"/>
      <c r="P30" s="188"/>
      <c r="Q30" s="188"/>
      <c r="R30" s="188"/>
      <c r="S30" s="188"/>
    </row>
    <row r="31" spans="1:21" x14ac:dyDescent="0.55000000000000004">
      <c r="A31" s="55"/>
      <c r="B31" s="85"/>
      <c r="C31" s="85"/>
      <c r="D31" s="85"/>
      <c r="E31" s="85"/>
      <c r="F31" s="85"/>
      <c r="G31" s="85"/>
      <c r="H31" s="85"/>
      <c r="I31" s="85"/>
      <c r="J31" s="85"/>
      <c r="K31" s="85"/>
      <c r="L31" s="85"/>
      <c r="M31" s="85"/>
      <c r="N31" s="85"/>
      <c r="O31" s="73"/>
      <c r="P31" s="73"/>
      <c r="Q31" s="73"/>
      <c r="R31" s="73"/>
      <c r="S31" s="73"/>
    </row>
    <row r="32" spans="1:21" x14ac:dyDescent="0.55000000000000004">
      <c r="A32" s="55"/>
      <c r="B32" s="85"/>
      <c r="C32" s="85"/>
      <c r="D32" s="85"/>
      <c r="E32" s="85"/>
      <c r="F32" s="85"/>
      <c r="G32" s="85"/>
      <c r="H32" s="85"/>
      <c r="I32" s="85"/>
      <c r="J32" s="85"/>
      <c r="K32" s="85"/>
      <c r="L32" s="85"/>
      <c r="M32" s="85"/>
      <c r="N32" s="85"/>
      <c r="O32" s="73"/>
      <c r="P32" s="73"/>
      <c r="Q32" s="73"/>
      <c r="R32" s="73"/>
      <c r="S32" s="73"/>
    </row>
    <row r="33" spans="2:19" x14ac:dyDescent="0.550000000000000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　友恵</dc:creator>
  <cp:lastModifiedBy>藤田　彩花</cp:lastModifiedBy>
  <cp:lastPrinted>2025-03-17T07:13:13Z</cp:lastPrinted>
  <dcterms:created xsi:type="dcterms:W3CDTF">2021-01-23T15:32:15Z</dcterms:created>
  <dcterms:modified xsi:type="dcterms:W3CDTF">2025-03-17T07:14:38Z</dcterms:modified>
</cp:coreProperties>
</file>