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01000_厚生政策課\13_福祉人材・サービスG\R6福祉人材・サービスＧ\020 震災対応★\05　応援職員派遣（厚労省）\20241002 派遣要望（11月分）\"/>
    </mc:Choice>
  </mc:AlternateContent>
  <xr:revisionPtr revIDLastSave="0" documentId="13_ncr:1_{0B55AEBA-DA00-4DEE-A4B6-6C9FF85A04F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派遣職員登録票" sheetId="5" r:id="rId1"/>
    <sheet name="日程表" sheetId="2" r:id="rId2"/>
    <sheet name="Sheet3" sheetId="3" r:id="rId3"/>
  </sheets>
  <definedNames>
    <definedName name="_xlnm.Print_Area" localSheetId="0">派遣職員登録票!$A$1:$L$40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3" l="1"/>
  <c r="J2" i="3"/>
  <c r="J3" i="3" s="1"/>
  <c r="J4" i="3" s="1"/>
  <c r="J5" i="3" s="1"/>
  <c r="J6" i="3" s="1"/>
  <c r="J7" i="3" s="1"/>
  <c r="J8" i="3" s="1"/>
  <c r="J9" i="3" s="1"/>
  <c r="J10" i="3" s="1"/>
  <c r="J11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AK13" i="2"/>
  <c r="G13" i="2"/>
  <c r="E13" i="2"/>
  <c r="AK12" i="2"/>
  <c r="G12" i="2"/>
  <c r="E12" i="2"/>
  <c r="AK11" i="2"/>
  <c r="G11" i="2"/>
  <c r="E11" i="2"/>
  <c r="AK10" i="2"/>
  <c r="G10" i="2"/>
  <c r="E10" i="2"/>
  <c r="AK9" i="2"/>
  <c r="G9" i="2"/>
  <c r="G8" i="2" s="1"/>
  <c r="E9" i="2"/>
  <c r="D8" i="2"/>
  <c r="C8" i="2"/>
  <c r="B8" i="2"/>
  <c r="G7" i="2"/>
  <c r="H6" i="2"/>
  <c r="H7" i="2" s="1"/>
  <c r="E28" i="5"/>
  <c r="E27" i="5"/>
  <c r="E26" i="5"/>
  <c r="E25" i="5"/>
  <c r="E24" i="5"/>
  <c r="H13" i="2" l="1"/>
  <c r="H9" i="2"/>
  <c r="H8" i="2" s="1"/>
  <c r="I6" i="2"/>
  <c r="H12" i="2"/>
  <c r="H11" i="2"/>
  <c r="H10" i="2"/>
  <c r="I12" i="2" l="1"/>
  <c r="I7" i="2"/>
  <c r="I11" i="2"/>
  <c r="I10" i="2"/>
  <c r="I13" i="2"/>
  <c r="I9" i="2"/>
  <c r="J6" i="2"/>
  <c r="I8" i="2" l="1"/>
  <c r="J11" i="2"/>
  <c r="J7" i="2"/>
  <c r="J10" i="2"/>
  <c r="J13" i="2"/>
  <c r="J9" i="2"/>
  <c r="J12" i="2"/>
  <c r="K6" i="2"/>
  <c r="K10" i="2" l="1"/>
  <c r="K13" i="2"/>
  <c r="K9" i="2"/>
  <c r="K12" i="2"/>
  <c r="K11" i="2"/>
  <c r="K7" i="2"/>
  <c r="L6" i="2"/>
  <c r="J8" i="2"/>
  <c r="L13" i="2" l="1"/>
  <c r="L9" i="2"/>
  <c r="M6" i="2"/>
  <c r="L12" i="2"/>
  <c r="L11" i="2"/>
  <c r="L10" i="2"/>
  <c r="L7" i="2"/>
  <c r="K8" i="2"/>
  <c r="M12" i="2" l="1"/>
  <c r="M7" i="2"/>
  <c r="M11" i="2"/>
  <c r="M10" i="2"/>
  <c r="M13" i="2"/>
  <c r="M9" i="2"/>
  <c r="M8" i="2" s="1"/>
  <c r="N6" i="2"/>
  <c r="L8" i="2"/>
  <c r="N11" i="2" l="1"/>
  <c r="N7" i="2"/>
  <c r="N10" i="2"/>
  <c r="N13" i="2"/>
  <c r="N9" i="2"/>
  <c r="N12" i="2"/>
  <c r="O6" i="2"/>
  <c r="N8" i="2" l="1"/>
  <c r="O10" i="2"/>
  <c r="O13" i="2"/>
  <c r="O9" i="2"/>
  <c r="O8" i="2" s="1"/>
  <c r="O12" i="2"/>
  <c r="O11" i="2"/>
  <c r="O7" i="2"/>
  <c r="P6" i="2"/>
  <c r="P13" i="2" l="1"/>
  <c r="P9" i="2"/>
  <c r="Q6" i="2"/>
  <c r="P12" i="2"/>
  <c r="P11" i="2"/>
  <c r="P10" i="2"/>
  <c r="P7" i="2"/>
  <c r="P8" i="2" l="1"/>
  <c r="Q12" i="2"/>
  <c r="Q7" i="2"/>
  <c r="Q11" i="2"/>
  <c r="Q10" i="2"/>
  <c r="Q13" i="2"/>
  <c r="Q9" i="2"/>
  <c r="R6" i="2"/>
  <c r="Q8" i="2" l="1"/>
  <c r="R11" i="2"/>
  <c r="R7" i="2"/>
  <c r="R10" i="2"/>
  <c r="R13" i="2"/>
  <c r="R9" i="2"/>
  <c r="R12" i="2"/>
  <c r="S6" i="2"/>
  <c r="R8" i="2" l="1"/>
  <c r="S10" i="2"/>
  <c r="T6" i="2"/>
  <c r="S13" i="2"/>
  <c r="S9" i="2"/>
  <c r="S8" i="2" s="1"/>
  <c r="S12" i="2"/>
  <c r="S11" i="2"/>
  <c r="S7" i="2"/>
  <c r="T13" i="2" l="1"/>
  <c r="T9" i="2"/>
  <c r="T8" i="2" s="1"/>
  <c r="U6" i="2"/>
  <c r="T12" i="2"/>
  <c r="T11" i="2"/>
  <c r="T10" i="2"/>
  <c r="T7" i="2"/>
  <c r="U12" i="2" l="1"/>
  <c r="U7" i="2"/>
  <c r="U11" i="2"/>
  <c r="U10" i="2"/>
  <c r="U13" i="2"/>
  <c r="U9" i="2"/>
  <c r="U8" i="2" s="1"/>
  <c r="V6" i="2"/>
  <c r="V11" i="2" l="1"/>
  <c r="V7" i="2"/>
  <c r="V10" i="2"/>
  <c r="V13" i="2"/>
  <c r="V9" i="2"/>
  <c r="V8" i="2" s="1"/>
  <c r="V12" i="2"/>
  <c r="W6" i="2"/>
  <c r="W10" i="2" l="1"/>
  <c r="X6" i="2"/>
  <c r="W13" i="2"/>
  <c r="W9" i="2"/>
  <c r="W8" i="2" s="1"/>
  <c r="W12" i="2"/>
  <c r="W11" i="2"/>
  <c r="W7" i="2"/>
  <c r="X13" i="2" l="1"/>
  <c r="X9" i="2"/>
  <c r="Y6" i="2"/>
  <c r="X12" i="2"/>
  <c r="X11" i="2"/>
  <c r="X10" i="2"/>
  <c r="X7" i="2"/>
  <c r="X8" i="2" l="1"/>
  <c r="Y12" i="2"/>
  <c r="Y7" i="2"/>
  <c r="Y11" i="2"/>
  <c r="Y10" i="2"/>
  <c r="Y13" i="2"/>
  <c r="Y9" i="2"/>
  <c r="Y8" i="2" s="1"/>
  <c r="Z6" i="2"/>
  <c r="Z11" i="2" l="1"/>
  <c r="Z7" i="2"/>
  <c r="Z10" i="2"/>
  <c r="Z13" i="2"/>
  <c r="Z9" i="2"/>
  <c r="Z8" i="2" s="1"/>
  <c r="Z12" i="2"/>
  <c r="AA6" i="2"/>
  <c r="AA10" i="2" l="1"/>
  <c r="AB6" i="2"/>
  <c r="AA13" i="2"/>
  <c r="AA9" i="2"/>
  <c r="AA8" i="2" s="1"/>
  <c r="AA12" i="2"/>
  <c r="AA11" i="2"/>
  <c r="AA7" i="2"/>
  <c r="AB13" i="2" l="1"/>
  <c r="AB9" i="2"/>
  <c r="AC6" i="2"/>
  <c r="AB12" i="2"/>
  <c r="AB11" i="2"/>
  <c r="AB10" i="2"/>
  <c r="AB7" i="2"/>
  <c r="AC12" i="2" l="1"/>
  <c r="AC7" i="2"/>
  <c r="AC11" i="2"/>
  <c r="AC10" i="2"/>
  <c r="AC13" i="2"/>
  <c r="AC9" i="2"/>
  <c r="AC8" i="2" s="1"/>
  <c r="AD6" i="2"/>
  <c r="AB8" i="2"/>
  <c r="AD11" i="2" l="1"/>
  <c r="AD7" i="2"/>
  <c r="AD10" i="2"/>
  <c r="AD13" i="2"/>
  <c r="AD9" i="2"/>
  <c r="AD8" i="2" s="1"/>
  <c r="AD12" i="2"/>
  <c r="AE6" i="2"/>
  <c r="AE10" i="2" l="1"/>
  <c r="AF6" i="2"/>
  <c r="AE13" i="2"/>
  <c r="AE9" i="2"/>
  <c r="AE8" i="2" s="1"/>
  <c r="AE12" i="2"/>
  <c r="AE11" i="2"/>
  <c r="AE7" i="2"/>
  <c r="AF13" i="2" l="1"/>
  <c r="AF9" i="2"/>
  <c r="AG6" i="2"/>
  <c r="AF12" i="2"/>
  <c r="AF11" i="2"/>
  <c r="AF10" i="2"/>
  <c r="AF7" i="2"/>
  <c r="AF8" i="2" l="1"/>
  <c r="AG12" i="2"/>
  <c r="AG7" i="2"/>
  <c r="AG11" i="2"/>
  <c r="AG10" i="2"/>
  <c r="AG13" i="2"/>
  <c r="AG9" i="2"/>
  <c r="AH6" i="2"/>
  <c r="AG8" i="2" l="1"/>
  <c r="AH11" i="2"/>
  <c r="AH7" i="2"/>
  <c r="AH10" i="2"/>
  <c r="AH13" i="2"/>
  <c r="AH9" i="2"/>
  <c r="AH12" i="2"/>
  <c r="AI6" i="2"/>
  <c r="AH8" i="2" l="1"/>
  <c r="AI10" i="2"/>
  <c r="AJ6" i="2"/>
  <c r="AI13" i="2"/>
  <c r="AI9" i="2"/>
  <c r="AI8" i="2" s="1"/>
  <c r="AI12" i="2"/>
  <c r="AI11" i="2"/>
  <c r="AI7" i="2"/>
  <c r="AJ13" i="2" l="1"/>
  <c r="AJ9" i="2"/>
  <c r="AJ8" i="2" s="1"/>
  <c r="AJ12" i="2"/>
  <c r="AJ11" i="2"/>
  <c r="AJ10" i="2"/>
  <c r="AJ7" i="2"/>
</calcChain>
</file>

<file path=xl/sharedStrings.xml><?xml version="1.0" encoding="utf-8"?>
<sst xmlns="http://schemas.openxmlformats.org/spreadsheetml/2006/main" count="113" uniqueCount="100">
  <si>
    <t>施設種別</t>
    <rPh sb="0" eb="2">
      <t>シセツ</t>
    </rPh>
    <rPh sb="2" eb="4">
      <t>シュベツ</t>
    </rPh>
    <phoneticPr fontId="2"/>
  </si>
  <si>
    <t>施設名</t>
    <rPh sb="0" eb="2">
      <t>シセツ</t>
    </rPh>
    <rPh sb="2" eb="3">
      <t>メイ</t>
    </rPh>
    <phoneticPr fontId="2"/>
  </si>
  <si>
    <t>住所</t>
    <rPh sb="0" eb="2">
      <t>ジュウショ</t>
    </rPh>
    <phoneticPr fontId="2"/>
  </si>
  <si>
    <t>介護職員</t>
    <rPh sb="0" eb="2">
      <t>カイゴ</t>
    </rPh>
    <rPh sb="2" eb="4">
      <t>ショクイン</t>
    </rPh>
    <phoneticPr fontId="2"/>
  </si>
  <si>
    <t>例</t>
    <rPh sb="0" eb="1">
      <t>レイ</t>
    </rPh>
    <phoneticPr fontId="2"/>
  </si>
  <si>
    <t>TEL</t>
    <phoneticPr fontId="2"/>
  </si>
  <si>
    <t>FAX</t>
    <phoneticPr fontId="2"/>
  </si>
  <si>
    <t>派遣職員要望票</t>
    <rPh sb="0" eb="2">
      <t>ハケン</t>
    </rPh>
    <rPh sb="2" eb="4">
      <t>ショクイン</t>
    </rPh>
    <rPh sb="4" eb="6">
      <t>ヨウボウ</t>
    </rPh>
    <rPh sb="6" eb="7">
      <t>ヒョウ</t>
    </rPh>
    <phoneticPr fontId="2"/>
  </si>
  <si>
    <t>派遣要望期間</t>
    <rPh sb="0" eb="2">
      <t>ハケン</t>
    </rPh>
    <rPh sb="2" eb="4">
      <t>ヨウボウ</t>
    </rPh>
    <rPh sb="4" eb="6">
      <t>キカン</t>
    </rPh>
    <phoneticPr fontId="2"/>
  </si>
  <si>
    <t>注）派遣職員の受入には、ご要望にお応えできますよう最大限努力させていただきますが、ご要望に添えないこともございます。</t>
    <rPh sb="0" eb="1">
      <t>チュウ</t>
    </rPh>
    <rPh sb="2" eb="4">
      <t>ハケン</t>
    </rPh>
    <rPh sb="4" eb="6">
      <t>ショクイン</t>
    </rPh>
    <rPh sb="7" eb="8">
      <t>ウ</t>
    </rPh>
    <rPh sb="8" eb="9">
      <t>イ</t>
    </rPh>
    <rPh sb="13" eb="15">
      <t>ヨウボウ</t>
    </rPh>
    <rPh sb="17" eb="18">
      <t>コタ</t>
    </rPh>
    <rPh sb="25" eb="28">
      <t>サイダイゲン</t>
    </rPh>
    <rPh sb="28" eb="30">
      <t>ドリョク</t>
    </rPh>
    <rPh sb="42" eb="44">
      <t>ヨウボウ</t>
    </rPh>
    <rPh sb="45" eb="46">
      <t>ソ</t>
    </rPh>
    <phoneticPr fontId="2"/>
  </si>
  <si>
    <t>　　あらかじめご了承ください。</t>
    <rPh sb="8" eb="10">
      <t>リョウショウ</t>
    </rPh>
    <phoneticPr fontId="2"/>
  </si>
  <si>
    <t>MAIL</t>
    <phoneticPr fontId="2"/>
  </si>
  <si>
    <t>連絡先</t>
    <rPh sb="0" eb="3">
      <t>レンラクサキ</t>
    </rPh>
    <phoneticPr fontId="2"/>
  </si>
  <si>
    <t>担当者
（役職）</t>
    <rPh sb="0" eb="3">
      <t>タントウシャ</t>
    </rPh>
    <rPh sb="5" eb="7">
      <t>ヤクショク</t>
    </rPh>
    <phoneticPr fontId="2"/>
  </si>
  <si>
    <t>（別紙）</t>
    <rPh sb="1" eb="3">
      <t>ベッシ</t>
    </rPh>
    <phoneticPr fontId="2"/>
  </si>
  <si>
    <t>～</t>
    <phoneticPr fontId="2"/>
  </si>
  <si>
    <t>○月○日</t>
    <rPh sb="1" eb="2">
      <t>ツキ</t>
    </rPh>
    <rPh sb="3" eb="4">
      <t>ニチ</t>
    </rPh>
    <phoneticPr fontId="2"/>
  </si>
  <si>
    <t>○月○日</t>
    <rPh sb="1" eb="2">
      <t>ガツ</t>
    </rPh>
    <rPh sb="3" eb="4">
      <t>ニチ</t>
    </rPh>
    <phoneticPr fontId="2"/>
  </si>
  <si>
    <t>施設種別</t>
    <rPh sb="0" eb="2">
      <t>シセツ</t>
    </rPh>
    <rPh sb="2" eb="4">
      <t>シュベツ</t>
    </rPh>
    <phoneticPr fontId="3"/>
  </si>
  <si>
    <t>施設名</t>
    <rPh sb="0" eb="2">
      <t>シセツ</t>
    </rPh>
    <rPh sb="2" eb="3">
      <t>メイ</t>
    </rPh>
    <phoneticPr fontId="3"/>
  </si>
  <si>
    <t>職種</t>
    <rPh sb="0" eb="2">
      <t>ショクシュ</t>
    </rPh>
    <phoneticPr fontId="3"/>
  </si>
  <si>
    <t>派遣元施設</t>
    <rPh sb="0" eb="2">
      <t>ハケン</t>
    </rPh>
    <rPh sb="2" eb="3">
      <t>モト</t>
    </rPh>
    <rPh sb="3" eb="5">
      <t>シセツ</t>
    </rPh>
    <phoneticPr fontId="3"/>
  </si>
  <si>
    <t>必要職員数</t>
    <rPh sb="0" eb="2">
      <t>ヒツヨウ</t>
    </rPh>
    <rPh sb="2" eb="5">
      <t>ショクインスウ</t>
    </rPh>
    <phoneticPr fontId="3"/>
  </si>
  <si>
    <t>日間</t>
    <rPh sb="0" eb="2">
      <t>ニチカン</t>
    </rPh>
    <phoneticPr fontId="2"/>
  </si>
  <si>
    <t>○</t>
    <phoneticPr fontId="2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</si>
  <si>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</si>
  <si>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</si>
  <si>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相談員</t>
    <rPh sb="0" eb="3">
      <t>ソウダンイン</t>
    </rPh>
    <phoneticPr fontId="1"/>
  </si>
  <si>
    <t>作業療法士（OT）</t>
    <rPh sb="0" eb="2">
      <t>サギョウ</t>
    </rPh>
    <rPh sb="2" eb="5">
      <t>リョウホウシ</t>
    </rPh>
    <phoneticPr fontId="1"/>
  </si>
  <si>
    <t>理学療法士（PT）</t>
    <rPh sb="0" eb="2">
      <t>リガク</t>
    </rPh>
    <rPh sb="2" eb="5">
      <t>リョウホウシ</t>
    </rPh>
    <phoneticPr fontId="1"/>
  </si>
  <si>
    <t>ホームヘルパー</t>
  </si>
  <si>
    <t>※「派遣が必要な職員の職種」欄に選択肢が無い場合は、直接、職種名を入力してください。</t>
    <rPh sb="2" eb="4">
      <t>ハケン</t>
    </rPh>
    <rPh sb="5" eb="7">
      <t>ヒツヨウ</t>
    </rPh>
    <rPh sb="8" eb="10">
      <t>ショクイン</t>
    </rPh>
    <rPh sb="11" eb="13">
      <t>ショクシュ</t>
    </rPh>
    <rPh sb="14" eb="15">
      <t>ラン</t>
    </rPh>
    <rPh sb="16" eb="19">
      <t>センタクシ</t>
    </rPh>
    <rPh sb="20" eb="21">
      <t>ナ</t>
    </rPh>
    <rPh sb="22" eb="24">
      <t>バアイ</t>
    </rPh>
    <rPh sb="26" eb="28">
      <t>チョクセツ</t>
    </rPh>
    <rPh sb="29" eb="31">
      <t>ショクシュ</t>
    </rPh>
    <rPh sb="31" eb="32">
      <t>メイ</t>
    </rPh>
    <rPh sb="33" eb="35">
      <t>ニュウリョク</t>
    </rPh>
    <phoneticPr fontId="2"/>
  </si>
  <si>
    <t>　①施設・サービス種別が異なる場合、②派遣が必要な職員の職種が６種類以上になる場合</t>
    <rPh sb="2" eb="4">
      <t>シセツ</t>
    </rPh>
    <rPh sb="12" eb="13">
      <t>コト</t>
    </rPh>
    <rPh sb="15" eb="17">
      <t>バアイ</t>
    </rPh>
    <rPh sb="19" eb="21">
      <t>ハケン</t>
    </rPh>
    <rPh sb="22" eb="24">
      <t>ヒツヨウ</t>
    </rPh>
    <rPh sb="25" eb="27">
      <t>ショクイン</t>
    </rPh>
    <rPh sb="28" eb="30">
      <t>ショクシュ</t>
    </rPh>
    <rPh sb="32" eb="34">
      <t>シュルイ</t>
    </rPh>
    <rPh sb="34" eb="36">
      <t>イジョウ</t>
    </rPh>
    <phoneticPr fontId="2"/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</si>
  <si>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2"/>
  </si>
  <si>
    <t>金沢市</t>
  </si>
  <si>
    <t>七尾市</t>
  </si>
  <si>
    <t>輪島市</t>
  </si>
  <si>
    <t>珠洲市</t>
  </si>
  <si>
    <t>加賀市</t>
  </si>
  <si>
    <t>羽咋市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</si>
  <si>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</si>
  <si>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</si>
  <si>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</si>
  <si>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</si>
  <si>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</si>
  <si>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</si>
  <si>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</si>
  <si>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能登町</t>
  </si>
  <si>
    <t>小松市</t>
    <rPh sb="0" eb="3">
      <t>コマツシ</t>
    </rPh>
    <phoneticPr fontId="2"/>
  </si>
  <si>
    <t>穴水町</t>
    <rPh sb="0" eb="3">
      <t>アナミズマチ</t>
    </rPh>
    <phoneticPr fontId="2"/>
  </si>
  <si>
    <t>かほく市</t>
    <rPh sb="3" eb="4">
      <t>シ</t>
    </rPh>
    <phoneticPr fontId="2"/>
  </si>
  <si>
    <t>白山市</t>
    <rPh sb="0" eb="2">
      <t>シロヤマ</t>
    </rPh>
    <rPh sb="2" eb="3">
      <t>シ</t>
    </rPh>
    <phoneticPr fontId="2"/>
  </si>
  <si>
    <t>所属団体</t>
    <rPh sb="0" eb="2">
      <t>ショゾク</t>
    </rPh>
    <rPh sb="2" eb="4">
      <t>ダンタイ</t>
    </rPh>
    <phoneticPr fontId="2"/>
  </si>
  <si>
    <t>中能登町</t>
    <rPh sb="0" eb="1">
      <t>ナカ</t>
    </rPh>
    <rPh sb="3" eb="4">
      <t>マチ</t>
    </rPh>
    <phoneticPr fontId="2"/>
  </si>
  <si>
    <t>※「所属団体」欄については、所属している団体（例：石川県社会福祉法人経営者協議会、石川県老人福祉施設協議会　等）を記載してください。
　　なお、複数の団体に加入の場合は、複数の団体を記載して差し支えありません（すべての加入団体を記載する必要はありません。)。</t>
    <rPh sb="2" eb="4">
      <t>ショゾク</t>
    </rPh>
    <rPh sb="4" eb="6">
      <t>ダンタイ</t>
    </rPh>
    <rPh sb="7" eb="8">
      <t>ラン</t>
    </rPh>
    <rPh sb="14" eb="16">
      <t>ショゾク</t>
    </rPh>
    <rPh sb="20" eb="22">
      <t>ダンタイ</t>
    </rPh>
    <rPh sb="23" eb="24">
      <t>レイ</t>
    </rPh>
    <rPh sb="28" eb="30">
      <t>シャカイ</t>
    </rPh>
    <rPh sb="30" eb="32">
      <t>フクシ</t>
    </rPh>
    <rPh sb="32" eb="34">
      <t>ホウジン</t>
    </rPh>
    <rPh sb="34" eb="37">
      <t>ケイエイシャ</t>
    </rPh>
    <rPh sb="37" eb="39">
      <t>キョウギ</t>
    </rPh>
    <rPh sb="39" eb="40">
      <t>カイ</t>
    </rPh>
    <rPh sb="41" eb="43">
      <t>イシカワ</t>
    </rPh>
    <rPh sb="54" eb="55">
      <t>トウ</t>
    </rPh>
    <rPh sb="57" eb="59">
      <t>キサイ</t>
    </rPh>
    <rPh sb="72" eb="74">
      <t>フクスウ</t>
    </rPh>
    <rPh sb="75" eb="77">
      <t>ダンタイ</t>
    </rPh>
    <rPh sb="78" eb="80">
      <t>カニュウ</t>
    </rPh>
    <rPh sb="81" eb="83">
      <t>バアイ</t>
    </rPh>
    <rPh sb="85" eb="87">
      <t>フクスウ</t>
    </rPh>
    <rPh sb="88" eb="90">
      <t>ダンタイ</t>
    </rPh>
    <rPh sb="91" eb="93">
      <t>キサイ</t>
    </rPh>
    <rPh sb="95" eb="96">
      <t>サ</t>
    </rPh>
    <rPh sb="97" eb="98">
      <t>ツカ</t>
    </rPh>
    <rPh sb="109" eb="111">
      <t>カニュウ</t>
    </rPh>
    <rPh sb="111" eb="113">
      <t>ダンタイ</t>
    </rPh>
    <rPh sb="114" eb="116">
      <t>キサイ</t>
    </rPh>
    <rPh sb="118" eb="120">
      <t>ヒツヨウ</t>
    </rPh>
    <phoneticPr fontId="2"/>
  </si>
  <si>
    <t>派遣が必要な職員の職種</t>
    <rPh sb="0" eb="2">
      <t>ハケン</t>
    </rPh>
    <rPh sb="3" eb="5">
      <t>ヒツヨウ</t>
    </rPh>
    <rPh sb="6" eb="8">
      <t>ショクイン</t>
    </rPh>
    <rPh sb="9" eb="11">
      <t>ショクシュ</t>
    </rPh>
    <phoneticPr fontId="2"/>
  </si>
  <si>
    <t>言語聴覚士（ST）</t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</si>
  <si>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17"/>
  </si>
  <si>
    <t>地域密着型介護老人福祉施設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</si>
  <si>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7"/>
  </si>
  <si>
    <t>養護老人ホーム</t>
    <rPh sb="0" eb="2">
      <t>ヨウゴ</t>
    </rPh>
    <rPh sb="2" eb="4">
      <t>ロウジン</t>
    </rPh>
    <phoneticPr fontId="17"/>
  </si>
  <si>
    <t>軽費老人ホーム</t>
    <rPh sb="0" eb="2">
      <t>ケイヒ</t>
    </rPh>
    <rPh sb="2" eb="4">
      <t>ロウジン</t>
    </rPh>
    <phoneticPr fontId="17"/>
  </si>
  <si>
    <r>
      <t>有料老人ホーム</t>
    </r>
    <r>
      <rPr>
        <sz val="11"/>
        <rFont val="ＭＳ Ｐゴシック"/>
        <family val="3"/>
        <charset val="128"/>
      </rPr>
      <t>（サービス付き高齢者向け住宅を含む）</t>
    </r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3">
      <t>フク</t>
    </rPh>
    <phoneticPr fontId="17"/>
  </si>
  <si>
    <t>認知症高齢者グループホーム</t>
    <rPh sb="0" eb="3">
      <t>ニンチショウ</t>
    </rPh>
    <rPh sb="3" eb="6">
      <t>コウレイシャ</t>
    </rPh>
    <phoneticPr fontId="17"/>
  </si>
  <si>
    <t>短期入所生活介護事業所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phoneticPr fontId="17"/>
  </si>
  <si>
    <t>通所介護事業所</t>
    <rPh sb="0" eb="2">
      <t>ツウショ</t>
    </rPh>
    <rPh sb="2" eb="4">
      <t>カイゴ</t>
    </rPh>
    <rPh sb="4" eb="7">
      <t>ジギョウショ</t>
    </rPh>
    <phoneticPr fontId="17"/>
  </si>
  <si>
    <t>地域密着型通所介護</t>
    <rPh sb="0" eb="5">
      <t>チイキミッチャクガタ</t>
    </rPh>
    <rPh sb="5" eb="7">
      <t>ツウショ</t>
    </rPh>
    <rPh sb="7" eb="9">
      <t>カイゴ</t>
    </rPh>
    <phoneticPr fontId="17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</si>
  <si>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7"/>
  </si>
  <si>
    <t>通所リハビリテーション事業所</t>
    <rPh sb="0" eb="2">
      <t>ツウショ</t>
    </rPh>
    <rPh sb="11" eb="14">
      <t>ジギョウショ</t>
    </rPh>
    <phoneticPr fontId="17"/>
  </si>
  <si>
    <r>
      <t>小規模多機能</t>
    </r>
    <r>
      <rPr>
        <sz val="12"/>
        <rFont val="ＭＳ Ｐゴシック"/>
        <family val="3"/>
        <charset val="128"/>
      </rPr>
      <t>型</t>
    </r>
    <r>
      <rPr>
        <sz val="11"/>
        <rFont val="ＭＳ Ｐゴシック"/>
        <family val="3"/>
        <charset val="128"/>
      </rPr>
      <t>居宅介護事業所</t>
    </r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17"/>
  </si>
  <si>
    <t>看護小規模多機能型居宅介護事業所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3" eb="16">
      <t>ジギョウショ</t>
    </rPh>
    <phoneticPr fontId="17"/>
  </si>
  <si>
    <t>訪問介護事業所</t>
    <rPh sb="0" eb="2">
      <t>ホウモン</t>
    </rPh>
    <rPh sb="2" eb="4">
      <t>カイゴ</t>
    </rPh>
    <rPh sb="4" eb="7">
      <t>ジギョウショ</t>
    </rPh>
    <phoneticPr fontId="17"/>
  </si>
  <si>
    <t>訪問入浴介護事業所</t>
    <rPh sb="0" eb="2">
      <t>ホウモン</t>
    </rPh>
    <rPh sb="2" eb="4">
      <t>ニュウヨク</t>
    </rPh>
    <rPh sb="4" eb="6">
      <t>カイゴ</t>
    </rPh>
    <rPh sb="6" eb="9">
      <t>ジギョウショ</t>
    </rPh>
    <phoneticPr fontId="17"/>
  </si>
  <si>
    <t>訪問看護ステーション</t>
    <rPh sb="0" eb="2">
      <t>ホウモン</t>
    </rPh>
    <rPh sb="2" eb="4">
      <t>カンゴ</t>
    </rPh>
    <phoneticPr fontId="17"/>
  </si>
  <si>
    <t>訪問リハビリテーション事業所</t>
    <rPh sb="0" eb="2">
      <t>ホウモン</t>
    </rPh>
    <rPh sb="11" eb="14">
      <t>ジギョウショ</t>
    </rPh>
    <phoneticPr fontId="17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</si>
  <si>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7"/>
  </si>
  <si>
    <t>夜間対応型訪問介護事業所</t>
    <rPh sb="0" eb="2">
      <t>ヤカン</t>
    </rPh>
    <rPh sb="2" eb="5">
      <t>タイオウガタ</t>
    </rPh>
    <rPh sb="5" eb="7">
      <t>ホウモン</t>
    </rPh>
    <rPh sb="7" eb="9">
      <t>カイゴ</t>
    </rPh>
    <rPh sb="9" eb="12">
      <t>ジギョウショ</t>
    </rPh>
    <phoneticPr fontId="17"/>
  </si>
  <si>
    <t>介護医療院</t>
    <phoneticPr fontId="19"/>
  </si>
  <si>
    <t>療養通所介護</t>
    <phoneticPr fontId="19"/>
  </si>
  <si>
    <t>市町名</t>
    <rPh sb="0" eb="2">
      <t>シチョウ</t>
    </rPh>
    <rPh sb="1" eb="3">
      <t>チョウメイ</t>
    </rPh>
    <rPh sb="2" eb="3">
      <t>メイ</t>
    </rPh>
    <phoneticPr fontId="2"/>
  </si>
  <si>
    <t>※「市町名」欄については、施設が所在する市町名を記載してください。</t>
    <rPh sb="2" eb="5">
      <t>シチョウソン</t>
    </rPh>
    <rPh sb="4" eb="5">
      <t>メイ</t>
    </rPh>
    <rPh sb="6" eb="7">
      <t>ラン</t>
    </rPh>
    <rPh sb="13" eb="15">
      <t>シセツ</t>
    </rPh>
    <rPh sb="16" eb="18">
      <t>ショザイ</t>
    </rPh>
    <rPh sb="20" eb="23">
      <t>シチョウソン</t>
    </rPh>
    <rPh sb="22" eb="23">
      <t>メイ</t>
    </rPh>
    <rPh sb="24" eb="26">
      <t>キサイ</t>
    </rPh>
    <phoneticPr fontId="2"/>
  </si>
  <si>
    <t>所在市町</t>
    <rPh sb="0" eb="2">
      <t>ショザイ</t>
    </rPh>
    <rPh sb="2" eb="3">
      <t>シ</t>
    </rPh>
    <rPh sb="3" eb="4">
      <t>マチ</t>
    </rPh>
    <phoneticPr fontId="3"/>
  </si>
  <si>
    <t>福祉避難所（施設等）</t>
    <rPh sb="0" eb="2">
      <t>フクシ</t>
    </rPh>
    <rPh sb="2" eb="5">
      <t>ヒナンジョ</t>
    </rPh>
    <rPh sb="6" eb="8">
      <t>シセツ</t>
    </rPh>
    <rPh sb="8" eb="9">
      <t>トウ</t>
    </rPh>
    <phoneticPr fontId="2"/>
  </si>
  <si>
    <t>介護福祉士</t>
    <rPh sb="0" eb="2">
      <t>カイゴ</t>
    </rPh>
    <rPh sb="2" eb="5">
      <t>フクシシ</t>
    </rPh>
    <phoneticPr fontId="1"/>
  </si>
  <si>
    <t>上記以外</t>
    <rPh sb="0" eb="2">
      <t>ジョウキ</t>
    </rPh>
    <rPh sb="2" eb="4">
      <t>イガイ</t>
    </rPh>
    <phoneticPr fontId="1"/>
  </si>
  <si>
    <t>介護支援専門員</t>
  </si>
  <si>
    <t>　現在の入所者数</t>
    <rPh sb="1" eb="3">
      <t>ゲンザイ</t>
    </rPh>
    <rPh sb="4" eb="8">
      <t>ニュウショシャスウ</t>
    </rPh>
    <phoneticPr fontId="2"/>
  </si>
  <si>
    <t>人</t>
    <rPh sb="0" eb="1">
      <t>ニン</t>
    </rPh>
    <phoneticPr fontId="2"/>
  </si>
  <si>
    <t>　現在の介護職員数</t>
    <rPh sb="1" eb="3">
      <t>ゲンザイ</t>
    </rPh>
    <rPh sb="4" eb="9">
      <t>カイゴショクインスウ</t>
    </rPh>
    <phoneticPr fontId="2"/>
  </si>
  <si>
    <t>　現在の看護職員数</t>
    <rPh sb="1" eb="3">
      <t>ゲンザイ</t>
    </rPh>
    <rPh sb="4" eb="6">
      <t>カンゴ</t>
    </rPh>
    <rPh sb="6" eb="9">
      <t>ショクインスウ</t>
    </rPh>
    <phoneticPr fontId="2"/>
  </si>
  <si>
    <t>　定員超過の場合、解消の見込み</t>
    <rPh sb="1" eb="5">
      <t>テイインチョウカ</t>
    </rPh>
    <rPh sb="6" eb="8">
      <t>バアイ</t>
    </rPh>
    <rPh sb="9" eb="11">
      <t>カイショウ</t>
    </rPh>
    <rPh sb="12" eb="14">
      <t>ミコ</t>
    </rPh>
    <phoneticPr fontId="2"/>
  </si>
  <si>
    <t>　職員確保の見込み</t>
    <rPh sb="1" eb="3">
      <t>ショクイン</t>
    </rPh>
    <rPh sb="3" eb="5">
      <t>カクホ</t>
    </rPh>
    <rPh sb="6" eb="8">
      <t>ミコ</t>
    </rPh>
    <phoneticPr fontId="2"/>
  </si>
  <si>
    <t>　職員の復職にあたっての課題</t>
    <rPh sb="1" eb="3">
      <t>ショクイン</t>
    </rPh>
    <rPh sb="4" eb="6">
      <t>フクショク</t>
    </rPh>
    <rPh sb="12" eb="14">
      <t>カダイ</t>
    </rPh>
    <phoneticPr fontId="2"/>
  </si>
  <si>
    <t>　電気・ガス・水道の復旧状況</t>
    <rPh sb="1" eb="3">
      <t>デンキ</t>
    </rPh>
    <rPh sb="7" eb="9">
      <t>スイドウ</t>
    </rPh>
    <rPh sb="10" eb="14">
      <t>フッキュウジョウキョウ</t>
    </rPh>
    <phoneticPr fontId="2"/>
  </si>
  <si>
    <t>　宿泊施設の状況</t>
    <rPh sb="1" eb="5">
      <t>シュクハクシセツ</t>
    </rPh>
    <rPh sb="6" eb="8">
      <t>ジョウキョウ</t>
    </rPh>
    <phoneticPr fontId="2"/>
  </si>
  <si>
    <t>　(宿泊先から施設まで距離がある場合)
　施設までの移動手段</t>
    <rPh sb="2" eb="5">
      <t>シュクハクサキ</t>
    </rPh>
    <rPh sb="7" eb="9">
      <t>シセツ</t>
    </rPh>
    <rPh sb="11" eb="13">
      <t>キョリ</t>
    </rPh>
    <rPh sb="16" eb="18">
      <t>バアイ</t>
    </rPh>
    <rPh sb="21" eb="23">
      <t>シセツ</t>
    </rPh>
    <rPh sb="26" eb="28">
      <t>イドウ</t>
    </rPh>
    <rPh sb="28" eb="30">
      <t>シュダン</t>
    </rPh>
    <phoneticPr fontId="2"/>
  </si>
  <si>
    <t>　近隣で食事や買い物ができる施設の有無</t>
    <rPh sb="1" eb="3">
      <t>キンリン</t>
    </rPh>
    <rPh sb="4" eb="6">
      <t>ショクジ</t>
    </rPh>
    <rPh sb="7" eb="8">
      <t>カ</t>
    </rPh>
    <rPh sb="9" eb="10">
      <t>モノ</t>
    </rPh>
    <rPh sb="14" eb="16">
      <t>シセツ</t>
    </rPh>
    <rPh sb="17" eb="19">
      <t>ウム</t>
    </rPh>
    <phoneticPr fontId="2"/>
  </si>
  <si>
    <t>派遣職員の業務区分</t>
    <rPh sb="0" eb="4">
      <t>ハケンショクイン</t>
    </rPh>
    <rPh sb="5" eb="9">
      <t>ギョウムクブン</t>
    </rPh>
    <phoneticPr fontId="2"/>
  </si>
  <si>
    <t>　うち介護保険サービス利用者数（契約者数）</t>
    <rPh sb="3" eb="5">
      <t>カイゴ</t>
    </rPh>
    <rPh sb="5" eb="7">
      <t>ホケン</t>
    </rPh>
    <rPh sb="11" eb="14">
      <t>リヨウシャ</t>
    </rPh>
    <rPh sb="14" eb="15">
      <t>スウ</t>
    </rPh>
    <rPh sb="16" eb="20">
      <t>ケイヤクシャスウ</t>
    </rPh>
    <phoneticPr fontId="2"/>
  </si>
  <si>
    <t>令和6年　月　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</si>
</sst>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aaa"/>
  </numFmts>
  <fonts count="23" x14ac:knownFonts="1">
    <font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Segoe UI"/>
      <family val="2"/>
    </font>
    <font>
      <sz val="11"/>
      <color rgb="FF000000"/>
      <name val="ＭＳ Ｐゴシック"/>
      <family val="2"/>
      <charset val="128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  <scheme val="major"/>
    </font>
    <font>
      <sz val="11"/>
      <color theme="0" tint="-0.499984740745262"/>
      <name val="ＭＳ Ｐゴシック"/>
      <family val="3"/>
      <charset val="128"/>
      <scheme val="major"/>
    </font>
    <font>
      <u/>
      <sz val="11"/>
      <color theme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22" fillId="0" borderId="0" applyNumberFormat="0" applyFill="0" applyBorder="0" applyAlignment="0" applyProtection="0"/>
  </cellStyleXfs>
  <cellXfs count="120">
    <xf numFmtId="0" fontId="0" fillId="0" borderId="0" xfId="0"/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wrapText="1"/>
    </xf>
    <xf numFmtId="0" fontId="6" fillId="3" borderId="2" xfId="1" applyFill="1" applyBorder="1" applyAlignment="1">
      <alignment horizontal="center" vertical="center" wrapText="1"/>
    </xf>
    <xf numFmtId="0" fontId="7" fillId="0" borderId="0" xfId="1" applyFont="1">
      <alignment vertical="center"/>
    </xf>
    <xf numFmtId="0" fontId="6" fillId="0" borderId="1" xfId="1" applyBorder="1" applyAlignment="1">
      <alignment horizontal="center" vertical="center" shrinkToFit="1"/>
    </xf>
    <xf numFmtId="0" fontId="6" fillId="0" borderId="1" xfId="1" applyBorder="1" applyAlignment="1">
      <alignment horizontal="center" vertical="center" wrapText="1"/>
    </xf>
    <xf numFmtId="0" fontId="8" fillId="0" borderId="0" xfId="1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176" fontId="8" fillId="2" borderId="3" xfId="1" applyNumberFormat="1" applyFont="1" applyFill="1" applyBorder="1" applyAlignment="1">
      <alignment horizontal="center" vertical="center" shrinkToFit="1"/>
    </xf>
    <xf numFmtId="0" fontId="6" fillId="0" borderId="4" xfId="1" applyBorder="1" applyAlignment="1">
      <alignment horizontal="center" vertical="center" shrinkToFit="1"/>
    </xf>
    <xf numFmtId="0" fontId="6" fillId="0" borderId="4" xfId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shrinkToFit="1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17" xfId="0" applyFont="1" applyBorder="1" applyProtection="1">
      <protection locked="0"/>
    </xf>
    <xf numFmtId="0" fontId="12" fillId="0" borderId="22" xfId="0" applyFont="1" applyBorder="1" applyAlignment="1" applyProtection="1">
      <alignment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right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right" vertical="center"/>
    </xf>
    <xf numFmtId="0" fontId="15" fillId="0" borderId="0" xfId="0" applyFont="1"/>
    <xf numFmtId="56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76" fontId="8" fillId="0" borderId="0" xfId="0" applyNumberFormat="1" applyFont="1"/>
    <xf numFmtId="177" fontId="8" fillId="2" borderId="1" xfId="1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12" fillId="4" borderId="22" xfId="0" applyFont="1" applyFill="1" applyBorder="1" applyAlignment="1" applyProtection="1">
      <alignment vertical="center"/>
      <protection locked="0"/>
    </xf>
    <xf numFmtId="0" fontId="12" fillId="4" borderId="17" xfId="0" applyFont="1" applyFill="1" applyBorder="1" applyProtection="1">
      <protection locked="0"/>
    </xf>
    <xf numFmtId="0" fontId="12" fillId="0" borderId="25" xfId="0" applyFont="1" applyBorder="1" applyAlignment="1" applyProtection="1">
      <alignment vertical="center"/>
      <protection locked="0"/>
    </xf>
    <xf numFmtId="56" fontId="12" fillId="2" borderId="23" xfId="0" applyNumberFormat="1" applyFont="1" applyFill="1" applyBorder="1" applyAlignment="1" applyProtection="1">
      <alignment horizontal="center" vertical="center"/>
      <protection locked="0"/>
    </xf>
    <xf numFmtId="56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22" fillId="4" borderId="1" xfId="2" applyFill="1" applyBorder="1" applyAlignment="1" applyProtection="1">
      <alignment vertical="center"/>
      <protection locked="0"/>
    </xf>
    <xf numFmtId="0" fontId="20" fillId="0" borderId="21" xfId="0" applyFont="1" applyBorder="1" applyAlignment="1" applyProtection="1">
      <alignment horizontal="left" vertical="center" wrapText="1"/>
      <protection locked="0"/>
    </xf>
    <xf numFmtId="0" fontId="20" fillId="0" borderId="25" xfId="0" applyFont="1" applyBorder="1" applyAlignment="1" applyProtection="1">
      <alignment horizontal="left" vertical="center"/>
      <protection locked="0"/>
    </xf>
    <xf numFmtId="0" fontId="21" fillId="4" borderId="26" xfId="0" applyFont="1" applyFill="1" applyBorder="1" applyAlignment="1" applyProtection="1">
      <alignment horizontal="left" vertical="center" wrapText="1"/>
      <protection locked="0"/>
    </xf>
    <xf numFmtId="0" fontId="21" fillId="4" borderId="25" xfId="0" applyFont="1" applyFill="1" applyBorder="1" applyAlignment="1" applyProtection="1">
      <alignment horizontal="left" vertical="center"/>
      <protection locked="0"/>
    </xf>
    <xf numFmtId="0" fontId="21" fillId="4" borderId="22" xfId="0" applyFont="1" applyFill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left" vertical="center"/>
      <protection locked="0"/>
    </xf>
    <xf numFmtId="0" fontId="21" fillId="5" borderId="26" xfId="0" applyFont="1" applyFill="1" applyBorder="1" applyAlignment="1" applyProtection="1">
      <alignment horizontal="left" vertical="center" wrapText="1"/>
      <protection locked="0"/>
    </xf>
    <xf numFmtId="0" fontId="21" fillId="5" borderId="25" xfId="0" applyFont="1" applyFill="1" applyBorder="1" applyAlignment="1" applyProtection="1">
      <alignment horizontal="left" vertical="center"/>
      <protection locked="0"/>
    </xf>
    <xf numFmtId="0" fontId="21" fillId="5" borderId="22" xfId="0" applyFont="1" applyFill="1" applyBorder="1" applyAlignment="1" applyProtection="1">
      <alignment horizontal="left" vertical="center"/>
      <protection locked="0"/>
    </xf>
    <xf numFmtId="0" fontId="12" fillId="4" borderId="27" xfId="0" applyFont="1" applyFill="1" applyBorder="1" applyAlignment="1" applyProtection="1">
      <alignment horizontal="center" vertical="center" wrapText="1"/>
      <protection locked="0"/>
    </xf>
    <xf numFmtId="0" fontId="12" fillId="4" borderId="21" xfId="0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12" fillId="4" borderId="26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0" fontId="12" fillId="4" borderId="27" xfId="0" applyFont="1" applyFill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12" fillId="4" borderId="18" xfId="0" applyFont="1" applyFill="1" applyBorder="1" applyAlignment="1" applyProtection="1">
      <alignment horizontal="center" vertical="center"/>
      <protection locked="0"/>
    </xf>
    <xf numFmtId="0" fontId="12" fillId="4" borderId="19" xfId="0" applyFont="1" applyFill="1" applyBorder="1" applyAlignment="1" applyProtection="1">
      <alignment horizontal="center" vertical="center"/>
      <protection locked="0"/>
    </xf>
    <xf numFmtId="0" fontId="12" fillId="4" borderId="20" xfId="0" applyFont="1" applyFill="1" applyBorder="1" applyAlignment="1" applyProtection="1">
      <alignment horizontal="center" vertical="center"/>
      <protection locked="0"/>
    </xf>
    <xf numFmtId="0" fontId="12" fillId="4" borderId="23" xfId="0" applyFont="1" applyFill="1" applyBorder="1" applyAlignment="1" applyProtection="1">
      <alignment horizontal="center" vertical="center"/>
      <protection locked="0"/>
    </xf>
    <xf numFmtId="0" fontId="12" fillId="4" borderId="17" xfId="0" applyFont="1" applyFill="1" applyBorder="1" applyAlignment="1" applyProtection="1">
      <alignment horizontal="center" vertical="center"/>
      <protection locked="0"/>
    </xf>
    <xf numFmtId="0" fontId="12" fillId="4" borderId="24" xfId="0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12" fillId="2" borderId="19" xfId="0" applyFont="1" applyFill="1" applyBorder="1" applyAlignment="1" applyProtection="1">
      <alignment horizontal="left" vertical="center"/>
      <protection locked="0"/>
    </xf>
    <xf numFmtId="0" fontId="12" fillId="2" borderId="23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19" xfId="0" applyFont="1" applyFill="1" applyBorder="1" applyAlignment="1" applyProtection="1">
      <alignment horizontal="left" vertical="center"/>
      <protection locked="0"/>
    </xf>
    <xf numFmtId="0" fontId="12" fillId="4" borderId="23" xfId="0" applyFont="1" applyFill="1" applyBorder="1" applyAlignment="1" applyProtection="1">
      <alignment horizontal="left" vertical="center"/>
      <protection locked="0"/>
    </xf>
    <xf numFmtId="0" fontId="12" fillId="4" borderId="17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8" fillId="2" borderId="15" xfId="1" applyFont="1" applyFill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6" fillId="0" borderId="5" xfId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8" xfId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3" borderId="11" xfId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17</xdr:col>
      <xdr:colOff>778933</xdr:colOff>
      <xdr:row>9</xdr:row>
      <xdr:rowOff>82550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94696C6-022A-4809-87D8-B5952AA3895A}"/>
            </a:ext>
          </a:extLst>
        </xdr:cNvPr>
        <xdr:cNvSpPr/>
      </xdr:nvSpPr>
      <xdr:spPr>
        <a:xfrm>
          <a:off x="10236200" y="1439333"/>
          <a:ext cx="4334933" cy="1098550"/>
        </a:xfrm>
        <a:prstGeom prst="wedgeRectCallout">
          <a:avLst>
            <a:gd name="adj1" fmla="val -36092"/>
            <a:gd name="adj2" fmla="val -14550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chemeClr val="accent5"/>
              </a:solidFill>
            </a:rPr>
            <a:t>青色のセル：選択必須（セルをクリックした際のリストから選択）</a:t>
          </a:r>
          <a:endParaRPr kumimoji="1" lang="en-US" altLang="ja-JP" sz="1200" b="1">
            <a:solidFill>
              <a:schemeClr val="accent5"/>
            </a:solidFill>
          </a:endParaRPr>
        </a:p>
        <a:p>
          <a:pPr algn="l"/>
          <a:r>
            <a:rPr kumimoji="1" lang="ja-JP" altLang="en-US" sz="1200" b="1">
              <a:solidFill>
                <a:schemeClr val="accent6"/>
              </a:solidFill>
            </a:rPr>
            <a:t>オレンジ色のセル：入力必須（セルに直接記入）</a:t>
          </a:r>
          <a:endParaRPr kumimoji="1" lang="en-US" altLang="ja-JP" sz="1200" b="1">
            <a:solidFill>
              <a:schemeClr val="accent6"/>
            </a:solidFill>
          </a:endParaRPr>
        </a:p>
        <a:p>
          <a:pPr algn="l"/>
          <a:r>
            <a:rPr kumimoji="1" lang="ja-JP" altLang="en-US" sz="1200" b="1">
              <a:solidFill>
                <a:schemeClr val="accent3"/>
              </a:solidFill>
            </a:rPr>
            <a:t>緑色のセル：入力任意（記入すべき事項があれば直接記入）</a:t>
          </a:r>
          <a:endParaRPr kumimoji="1" lang="en-US" altLang="ja-JP" sz="1200" b="1">
            <a:solidFill>
              <a:schemeClr val="accent3"/>
            </a:solidFill>
          </a:endParaRPr>
        </a:p>
        <a:p>
          <a:pPr algn="l"/>
          <a:r>
            <a:rPr kumimoji="1" lang="en-US" altLang="ja-JP" sz="1200" b="1">
              <a:solidFill>
                <a:sysClr val="windowText" lastClr="000000"/>
              </a:solidFill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</a:rPr>
            <a:t>それ以外のセルは入力不要</a:t>
          </a:r>
        </a:p>
      </xdr:txBody>
    </xdr:sp>
    <xdr:clientData/>
  </xdr:twoCellAnchor>
  <xdr:twoCellAnchor>
    <xdr:from>
      <xdr:col>12</xdr:col>
      <xdr:colOff>677333</xdr:colOff>
      <xdr:row>20</xdr:row>
      <xdr:rowOff>169333</xdr:rowOff>
    </xdr:from>
    <xdr:to>
      <xdr:col>17</xdr:col>
      <xdr:colOff>618066</xdr:colOff>
      <xdr:row>22</xdr:row>
      <xdr:rowOff>211666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8CC7E99-51E3-48D7-9558-44CCFEA08EEA}"/>
            </a:ext>
          </a:extLst>
        </xdr:cNvPr>
        <xdr:cNvSpPr/>
      </xdr:nvSpPr>
      <xdr:spPr>
        <a:xfrm>
          <a:off x="10024533" y="7332133"/>
          <a:ext cx="4385733" cy="550333"/>
        </a:xfrm>
        <a:prstGeom prst="wedgeRectCallout">
          <a:avLst>
            <a:gd name="adj1" fmla="val -63622"/>
            <a:gd name="adj2" fmla="val -14550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介護保険サービス業務：介護保険サービス契約者に対する介護業務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福祉避難所業務：介護保険サービス契約者以外に対する介護業務</a:t>
          </a:r>
        </a:p>
      </xdr:txBody>
    </xdr:sp>
    <xdr:clientData/>
  </xdr:twoCellAnchor>
  <xdr:twoCellAnchor>
    <xdr:from>
      <xdr:col>0</xdr:col>
      <xdr:colOff>406400</xdr:colOff>
      <xdr:row>35</xdr:row>
      <xdr:rowOff>127000</xdr:rowOff>
    </xdr:from>
    <xdr:to>
      <xdr:col>11</xdr:col>
      <xdr:colOff>935566</xdr:colOff>
      <xdr:row>39</xdr:row>
      <xdr:rowOff>74083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B92C3D5-9241-4E00-9D3E-DA1601DD7DFC}"/>
            </a:ext>
          </a:extLst>
        </xdr:cNvPr>
        <xdr:cNvSpPr txBox="1"/>
      </xdr:nvSpPr>
      <xdr:spPr>
        <a:xfrm>
          <a:off x="406400" y="11971867"/>
          <a:ext cx="8284633" cy="96308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 b="1" u="sng">
              <a:latin typeface="+mj-ea"/>
              <a:ea typeface="+mj-ea"/>
            </a:rPr>
            <a:t>提出〆切：１０月１１日（金）１０時まで</a:t>
          </a:r>
          <a:endParaRPr kumimoji="1" lang="en-US" altLang="ja-JP" sz="1600" b="1" u="sng">
            <a:latin typeface="+mj-ea"/>
            <a:ea typeface="+mj-ea"/>
          </a:endParaRPr>
        </a:p>
        <a:p>
          <a:r>
            <a:rPr kumimoji="1" lang="en-US" altLang="ja-JP" sz="1200">
              <a:latin typeface="+mj-ea"/>
              <a:ea typeface="+mj-ea"/>
            </a:rPr>
            <a:t>※</a:t>
          </a:r>
          <a:r>
            <a:rPr kumimoji="1" lang="ja-JP" altLang="en-US" sz="1200">
              <a:latin typeface="+mj-ea"/>
              <a:ea typeface="+mj-ea"/>
            </a:rPr>
            <a:t>〆切後も要望の受付は可能ですが、先方へも早めにお知らせする必要があることから、〆切日以降、順次マッチングを進めることとしており、〆切後に提出された場合、マッチングの優先度が低くなることをご留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view="pageBreakPreview" topLeftCell="A20" zoomScale="75" zoomScaleNormal="75" zoomScaleSheetLayoutView="75" workbookViewId="0">
      <selection activeCell="E2" sqref="E2"/>
    </sheetView>
  </sheetViews>
  <sheetFormatPr defaultColWidth="8.7265625" defaultRowHeight="20.100000000000001" customHeight="1" x14ac:dyDescent="0.15"/>
  <cols>
    <col min="1" max="1" width="8.7265625" style="18"/>
    <col min="2" max="2" width="9.26953125" style="18" customWidth="1"/>
    <col min="3" max="3" width="2" style="18" customWidth="1"/>
    <col min="4" max="4" width="9.26953125" style="18" customWidth="1"/>
    <col min="5" max="5" width="3.36328125" style="18" customWidth="1"/>
    <col min="6" max="6" width="5.81640625" style="18" customWidth="1"/>
    <col min="7" max="9" width="8.7265625" style="18"/>
    <col min="10" max="10" width="5.6328125" style="18" customWidth="1"/>
    <col min="11" max="11" width="6.7265625" style="18" customWidth="1"/>
    <col min="12" max="12" width="15.6328125" style="18" customWidth="1"/>
    <col min="13" max="16384" width="8.7265625" style="18"/>
  </cols>
  <sheetData>
    <row r="1" spans="1:12" ht="20.100000000000001" customHeight="1" x14ac:dyDescent="0.2">
      <c r="L1" s="19" t="s">
        <v>14</v>
      </c>
    </row>
    <row r="2" spans="1:12" ht="27.75" customHeight="1" x14ac:dyDescent="0.15">
      <c r="L2" s="20"/>
    </row>
    <row r="3" spans="1:12" ht="26.25" customHeight="1" x14ac:dyDescent="0.25">
      <c r="A3" s="65" t="s">
        <v>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20.100000000000001" customHeight="1" x14ac:dyDescent="0.15">
      <c r="J4" s="21"/>
      <c r="K4" s="21"/>
      <c r="L4" s="44" t="s">
        <v>99</v>
      </c>
    </row>
    <row r="5" spans="1:12" ht="20.100000000000001" customHeight="1" x14ac:dyDescent="0.15">
      <c r="A5" s="66" t="s">
        <v>79</v>
      </c>
      <c r="B5" s="78"/>
      <c r="C5" s="79"/>
      <c r="D5" s="79"/>
      <c r="E5" s="82" t="s">
        <v>52</v>
      </c>
      <c r="F5" s="83"/>
      <c r="G5" s="68"/>
      <c r="H5" s="69"/>
      <c r="I5" s="69"/>
      <c r="J5" s="70"/>
      <c r="K5" s="76" t="s">
        <v>12</v>
      </c>
      <c r="L5" s="77"/>
    </row>
    <row r="6" spans="1:12" ht="20.100000000000001" customHeight="1" x14ac:dyDescent="0.15">
      <c r="A6" s="67"/>
      <c r="B6" s="80"/>
      <c r="C6" s="81"/>
      <c r="D6" s="81"/>
      <c r="E6" s="83"/>
      <c r="F6" s="83"/>
      <c r="G6" s="71"/>
      <c r="H6" s="72"/>
      <c r="I6" s="72"/>
      <c r="J6" s="73"/>
      <c r="K6" s="42" t="s">
        <v>5</v>
      </c>
      <c r="L6" s="43"/>
    </row>
    <row r="7" spans="1:12" ht="20.100000000000001" customHeight="1" x14ac:dyDescent="0.15">
      <c r="A7" s="74" t="s">
        <v>0</v>
      </c>
      <c r="B7" s="84"/>
      <c r="C7" s="85"/>
      <c r="D7" s="85"/>
      <c r="E7" s="82" t="s">
        <v>1</v>
      </c>
      <c r="F7" s="83"/>
      <c r="G7" s="68"/>
      <c r="H7" s="69"/>
      <c r="I7" s="69"/>
      <c r="J7" s="70"/>
      <c r="K7" s="42" t="s">
        <v>6</v>
      </c>
      <c r="L7" s="43"/>
    </row>
    <row r="8" spans="1:12" ht="20.100000000000001" customHeight="1" x14ac:dyDescent="0.15">
      <c r="A8" s="67"/>
      <c r="B8" s="86"/>
      <c r="C8" s="87"/>
      <c r="D8" s="87"/>
      <c r="E8" s="83"/>
      <c r="F8" s="83"/>
      <c r="G8" s="71"/>
      <c r="H8" s="72"/>
      <c r="I8" s="72"/>
      <c r="J8" s="73"/>
      <c r="K8" s="42" t="s">
        <v>11</v>
      </c>
      <c r="L8" s="48"/>
    </row>
    <row r="9" spans="1:12" ht="20.100000000000001" customHeight="1" x14ac:dyDescent="0.15">
      <c r="A9" s="75" t="s">
        <v>13</v>
      </c>
      <c r="B9" s="88"/>
      <c r="C9" s="89"/>
      <c r="D9" s="89"/>
      <c r="E9" s="82" t="s">
        <v>2</v>
      </c>
      <c r="F9" s="83"/>
      <c r="G9" s="68"/>
      <c r="H9" s="69"/>
      <c r="I9" s="69"/>
      <c r="J9" s="69"/>
      <c r="K9" s="69"/>
      <c r="L9" s="70"/>
    </row>
    <row r="10" spans="1:12" ht="20.100000000000001" customHeight="1" x14ac:dyDescent="0.15">
      <c r="A10" s="67"/>
      <c r="B10" s="90"/>
      <c r="C10" s="91"/>
      <c r="D10" s="91"/>
      <c r="E10" s="83"/>
      <c r="F10" s="83"/>
      <c r="G10" s="71"/>
      <c r="H10" s="72"/>
      <c r="I10" s="72"/>
      <c r="J10" s="72"/>
      <c r="K10" s="72"/>
      <c r="L10" s="73"/>
    </row>
    <row r="11" spans="1:12" ht="20.100000000000001" customHeight="1" x14ac:dyDescent="0.15">
      <c r="A11" s="23"/>
      <c r="B11" s="23"/>
      <c r="C11" s="24"/>
      <c r="D11" s="24"/>
      <c r="E11" s="25"/>
      <c r="F11" s="25"/>
      <c r="G11" s="25"/>
      <c r="H11" s="25"/>
      <c r="I11" s="25"/>
      <c r="J11" s="25"/>
      <c r="K11" s="25"/>
    </row>
    <row r="12" spans="1:12" ht="24.95" customHeight="1" x14ac:dyDescent="0.15">
      <c r="A12" s="60" t="s">
        <v>86</v>
      </c>
      <c r="B12" s="54"/>
      <c r="C12" s="61"/>
      <c r="D12" s="62"/>
      <c r="E12" s="45" t="s">
        <v>87</v>
      </c>
      <c r="F12" s="54" t="s">
        <v>98</v>
      </c>
      <c r="G12" s="50"/>
      <c r="H12" s="50"/>
      <c r="I12" s="64"/>
      <c r="J12" s="58"/>
      <c r="K12" s="59"/>
      <c r="L12" s="22" t="s">
        <v>87</v>
      </c>
    </row>
    <row r="13" spans="1:12" ht="24.95" customHeight="1" x14ac:dyDescent="0.15">
      <c r="A13" s="60" t="s">
        <v>88</v>
      </c>
      <c r="B13" s="54"/>
      <c r="C13" s="61"/>
      <c r="D13" s="62"/>
      <c r="E13" s="45" t="s">
        <v>87</v>
      </c>
      <c r="F13" s="54" t="s">
        <v>89</v>
      </c>
      <c r="G13" s="50"/>
      <c r="H13" s="50"/>
      <c r="I13" s="50"/>
      <c r="J13" s="63"/>
      <c r="K13" s="59"/>
      <c r="L13" s="22" t="s">
        <v>87</v>
      </c>
    </row>
    <row r="14" spans="1:12" ht="39.950000000000003" customHeight="1" x14ac:dyDescent="0.15">
      <c r="A14" s="54" t="s">
        <v>90</v>
      </c>
      <c r="B14" s="50"/>
      <c r="C14" s="50"/>
      <c r="D14" s="50"/>
      <c r="E14" s="55"/>
      <c r="F14" s="56"/>
      <c r="G14" s="56"/>
      <c r="H14" s="56"/>
      <c r="I14" s="56"/>
      <c r="J14" s="56"/>
      <c r="K14" s="56"/>
      <c r="L14" s="57"/>
    </row>
    <row r="15" spans="1:12" ht="72.95" customHeight="1" x14ac:dyDescent="0.15">
      <c r="A15" s="54" t="s">
        <v>91</v>
      </c>
      <c r="B15" s="50"/>
      <c r="C15" s="50"/>
      <c r="D15" s="50"/>
      <c r="E15" s="51"/>
      <c r="F15" s="52"/>
      <c r="G15" s="52"/>
      <c r="H15" s="52"/>
      <c r="I15" s="52"/>
      <c r="J15" s="52"/>
      <c r="K15" s="52"/>
      <c r="L15" s="53"/>
    </row>
    <row r="16" spans="1:12" ht="39.950000000000003" customHeight="1" x14ac:dyDescent="0.15">
      <c r="A16" s="54" t="s">
        <v>92</v>
      </c>
      <c r="B16" s="50"/>
      <c r="C16" s="50"/>
      <c r="D16" s="50"/>
      <c r="E16" s="55"/>
      <c r="F16" s="56"/>
      <c r="G16" s="56"/>
      <c r="H16" s="56"/>
      <c r="I16" s="56"/>
      <c r="J16" s="56"/>
      <c r="K16" s="56"/>
      <c r="L16" s="57"/>
    </row>
    <row r="17" spans="1:12" ht="39.950000000000003" customHeight="1" x14ac:dyDescent="0.15">
      <c r="A17" s="54" t="s">
        <v>93</v>
      </c>
      <c r="B17" s="50"/>
      <c r="C17" s="50"/>
      <c r="D17" s="50"/>
      <c r="E17" s="51"/>
      <c r="F17" s="52"/>
      <c r="G17" s="52"/>
      <c r="H17" s="52"/>
      <c r="I17" s="52"/>
      <c r="J17" s="52"/>
      <c r="K17" s="52"/>
      <c r="L17" s="53"/>
    </row>
    <row r="18" spans="1:12" ht="39.950000000000003" customHeight="1" x14ac:dyDescent="0.15">
      <c r="A18" s="54" t="s">
        <v>94</v>
      </c>
      <c r="B18" s="50"/>
      <c r="C18" s="50"/>
      <c r="D18" s="50"/>
      <c r="E18" s="51"/>
      <c r="F18" s="52"/>
      <c r="G18" s="52"/>
      <c r="H18" s="52"/>
      <c r="I18" s="52"/>
      <c r="J18" s="52"/>
      <c r="K18" s="52"/>
      <c r="L18" s="53"/>
    </row>
    <row r="19" spans="1:12" ht="39.950000000000003" customHeight="1" x14ac:dyDescent="0.15">
      <c r="A19" s="49" t="s">
        <v>95</v>
      </c>
      <c r="B19" s="50"/>
      <c r="C19" s="50"/>
      <c r="D19" s="50"/>
      <c r="E19" s="51"/>
      <c r="F19" s="52"/>
      <c r="G19" s="52"/>
      <c r="H19" s="52"/>
      <c r="I19" s="52"/>
      <c r="J19" s="52"/>
      <c r="K19" s="52"/>
      <c r="L19" s="53"/>
    </row>
    <row r="20" spans="1:12" ht="39.950000000000003" customHeight="1" x14ac:dyDescent="0.15">
      <c r="A20" s="49" t="s">
        <v>96</v>
      </c>
      <c r="B20" s="50"/>
      <c r="C20" s="50"/>
      <c r="D20" s="50"/>
      <c r="E20" s="51"/>
      <c r="F20" s="52"/>
      <c r="G20" s="52"/>
      <c r="H20" s="52"/>
      <c r="I20" s="52"/>
      <c r="J20" s="52"/>
      <c r="K20" s="52"/>
      <c r="L20" s="53"/>
    </row>
    <row r="22" spans="1:12" ht="20.100000000000001" customHeight="1" x14ac:dyDescent="0.15">
      <c r="A22" s="26"/>
      <c r="B22" s="93" t="s">
        <v>8</v>
      </c>
      <c r="C22" s="94"/>
      <c r="D22" s="94"/>
      <c r="E22" s="94"/>
      <c r="F22" s="95"/>
      <c r="G22" s="100" t="s">
        <v>55</v>
      </c>
      <c r="H22" s="101"/>
      <c r="I22" s="102"/>
      <c r="J22" s="93" t="s">
        <v>97</v>
      </c>
      <c r="K22" s="94"/>
      <c r="L22" s="95"/>
    </row>
    <row r="23" spans="1:12" ht="29.25" customHeight="1" x14ac:dyDescent="0.15">
      <c r="A23" s="27" t="s">
        <v>4</v>
      </c>
      <c r="B23" s="28" t="s">
        <v>16</v>
      </c>
      <c r="C23" s="23" t="s">
        <v>15</v>
      </c>
      <c r="D23" s="23" t="s">
        <v>17</v>
      </c>
      <c r="E23" s="29" t="s">
        <v>24</v>
      </c>
      <c r="F23" s="30" t="s">
        <v>23</v>
      </c>
      <c r="G23" s="93" t="s">
        <v>3</v>
      </c>
      <c r="H23" s="94"/>
      <c r="I23" s="95"/>
      <c r="J23" s="93"/>
      <c r="K23" s="94"/>
      <c r="L23" s="95"/>
    </row>
    <row r="24" spans="1:12" ht="30" customHeight="1" x14ac:dyDescent="0.15">
      <c r="A24" s="31">
        <v>1</v>
      </c>
      <c r="B24" s="46"/>
      <c r="C24" s="23" t="s">
        <v>15</v>
      </c>
      <c r="D24" s="47"/>
      <c r="E24" s="32" t="str">
        <f>IF(B24="","",D24-B24+1)</f>
        <v/>
      </c>
      <c r="F24" s="30" t="s">
        <v>23</v>
      </c>
      <c r="G24" s="86"/>
      <c r="H24" s="87"/>
      <c r="I24" s="99"/>
      <c r="J24" s="96"/>
      <c r="K24" s="97"/>
      <c r="L24" s="98"/>
    </row>
    <row r="25" spans="1:12" ht="30" customHeight="1" x14ac:dyDescent="0.15">
      <c r="A25" s="31">
        <v>2</v>
      </c>
      <c r="B25" s="46"/>
      <c r="C25" s="23" t="s">
        <v>15</v>
      </c>
      <c r="D25" s="47"/>
      <c r="E25" s="32" t="str">
        <f>IF(B25="","",D25-B25+1)</f>
        <v/>
      </c>
      <c r="F25" s="30" t="s">
        <v>23</v>
      </c>
      <c r="G25" s="86"/>
      <c r="H25" s="87"/>
      <c r="I25" s="99"/>
      <c r="J25" s="96"/>
      <c r="K25" s="97"/>
      <c r="L25" s="98"/>
    </row>
    <row r="26" spans="1:12" ht="30" customHeight="1" x14ac:dyDescent="0.15">
      <c r="A26" s="31">
        <v>3</v>
      </c>
      <c r="B26" s="46"/>
      <c r="C26" s="23" t="s">
        <v>15</v>
      </c>
      <c r="D26" s="47"/>
      <c r="E26" s="32" t="str">
        <f>IF(B26="","",D26-B26+1)</f>
        <v/>
      </c>
      <c r="F26" s="30" t="s">
        <v>23</v>
      </c>
      <c r="G26" s="86"/>
      <c r="H26" s="87"/>
      <c r="I26" s="99"/>
      <c r="J26" s="96"/>
      <c r="K26" s="97"/>
      <c r="L26" s="98"/>
    </row>
    <row r="27" spans="1:12" ht="30" customHeight="1" x14ac:dyDescent="0.15">
      <c r="A27" s="31">
        <v>4</v>
      </c>
      <c r="B27" s="46"/>
      <c r="C27" s="23" t="s">
        <v>15</v>
      </c>
      <c r="D27" s="47"/>
      <c r="E27" s="32" t="str">
        <f>IF(B27="","",D27-B27+1)</f>
        <v/>
      </c>
      <c r="F27" s="30" t="s">
        <v>23</v>
      </c>
      <c r="G27" s="86"/>
      <c r="H27" s="87"/>
      <c r="I27" s="99"/>
      <c r="J27" s="96"/>
      <c r="K27" s="97"/>
      <c r="L27" s="98"/>
    </row>
    <row r="28" spans="1:12" ht="30" customHeight="1" x14ac:dyDescent="0.15">
      <c r="A28" s="31">
        <v>5</v>
      </c>
      <c r="B28" s="46"/>
      <c r="C28" s="23" t="s">
        <v>15</v>
      </c>
      <c r="D28" s="47"/>
      <c r="E28" s="32" t="str">
        <f>IF(B28="","",D28-B28+1)</f>
        <v/>
      </c>
      <c r="F28" s="30" t="s">
        <v>23</v>
      </c>
      <c r="G28" s="86"/>
      <c r="H28" s="87"/>
      <c r="I28" s="99"/>
      <c r="J28" s="96"/>
      <c r="K28" s="97"/>
      <c r="L28" s="98"/>
    </row>
    <row r="29" spans="1:12" ht="19.5" customHeight="1" x14ac:dyDescent="0.15">
      <c r="A29" s="33" t="s">
        <v>33</v>
      </c>
      <c r="B29" s="34"/>
      <c r="C29" s="24"/>
      <c r="D29" s="34"/>
      <c r="E29" s="35"/>
      <c r="F29" s="24"/>
      <c r="G29" s="25"/>
      <c r="H29" s="25"/>
      <c r="I29" s="25"/>
      <c r="J29" s="24"/>
      <c r="K29" s="24"/>
      <c r="L29" s="24"/>
    </row>
    <row r="30" spans="1:12" ht="19.5" customHeight="1" x14ac:dyDescent="0.15">
      <c r="A30" s="33" t="s">
        <v>32</v>
      </c>
      <c r="B30" s="34"/>
      <c r="C30" s="24"/>
      <c r="D30" s="34"/>
      <c r="E30" s="35"/>
      <c r="F30" s="24"/>
      <c r="G30" s="25"/>
      <c r="H30" s="25"/>
      <c r="I30" s="25"/>
      <c r="J30" s="24"/>
      <c r="K30" s="24"/>
      <c r="L30" s="24"/>
    </row>
    <row r="31" spans="1:12" ht="19.5" customHeight="1" x14ac:dyDescent="0.15">
      <c r="A31" s="36" t="s">
        <v>80</v>
      </c>
      <c r="B31" s="25"/>
      <c r="C31" s="25"/>
      <c r="D31" s="25"/>
      <c r="E31" s="25"/>
      <c r="F31" s="25"/>
      <c r="G31" s="25"/>
      <c r="H31" s="25"/>
      <c r="I31" s="25"/>
      <c r="J31" s="24"/>
      <c r="K31" s="24"/>
      <c r="L31" s="24"/>
    </row>
    <row r="32" spans="1:12" ht="31.5" customHeight="1" x14ac:dyDescent="0.15">
      <c r="A32" s="92" t="s">
        <v>54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</row>
    <row r="33" spans="1:1" ht="20.100000000000001" customHeight="1" x14ac:dyDescent="0.15">
      <c r="A33" s="37" t="s">
        <v>31</v>
      </c>
    </row>
    <row r="34" spans="1:1" ht="20.100000000000001" customHeight="1" x14ac:dyDescent="0.15">
      <c r="A34" s="37" t="s">
        <v>9</v>
      </c>
    </row>
    <row r="35" spans="1:1" ht="20.100000000000001" customHeight="1" x14ac:dyDescent="0.15">
      <c r="A35" s="37" t="s">
        <v>10</v>
      </c>
    </row>
  </sheetData>
  <mergeCells count="52">
    <mergeCell ref="A32:L32"/>
    <mergeCell ref="J22:L22"/>
    <mergeCell ref="J23:L23"/>
    <mergeCell ref="J24:L24"/>
    <mergeCell ref="J25:L25"/>
    <mergeCell ref="J27:L27"/>
    <mergeCell ref="G28:I28"/>
    <mergeCell ref="J28:L28"/>
    <mergeCell ref="J26:L26"/>
    <mergeCell ref="G25:I25"/>
    <mergeCell ref="G26:I26"/>
    <mergeCell ref="G27:I27"/>
    <mergeCell ref="G24:I24"/>
    <mergeCell ref="G23:I23"/>
    <mergeCell ref="B22:F22"/>
    <mergeCell ref="G22:I22"/>
    <mergeCell ref="A3:L3"/>
    <mergeCell ref="A5:A6"/>
    <mergeCell ref="G5:J6"/>
    <mergeCell ref="A7:A8"/>
    <mergeCell ref="A9:A10"/>
    <mergeCell ref="K5:L5"/>
    <mergeCell ref="B5:D6"/>
    <mergeCell ref="E5:F6"/>
    <mergeCell ref="B7:D8"/>
    <mergeCell ref="B9:D10"/>
    <mergeCell ref="G7:J8"/>
    <mergeCell ref="E7:F8"/>
    <mergeCell ref="G9:L10"/>
    <mergeCell ref="E9:F10"/>
    <mergeCell ref="J12:K12"/>
    <mergeCell ref="A13:B13"/>
    <mergeCell ref="C13:D13"/>
    <mergeCell ref="F13:I13"/>
    <mergeCell ref="J13:K13"/>
    <mergeCell ref="A12:B12"/>
    <mergeCell ref="C12:D12"/>
    <mergeCell ref="F12:I12"/>
    <mergeCell ref="A14:D14"/>
    <mergeCell ref="E14:L14"/>
    <mergeCell ref="A15:D15"/>
    <mergeCell ref="E15:L15"/>
    <mergeCell ref="A19:D19"/>
    <mergeCell ref="E19:L19"/>
    <mergeCell ref="A20:D20"/>
    <mergeCell ref="E20:L20"/>
    <mergeCell ref="A16:D16"/>
    <mergeCell ref="E16:L16"/>
    <mergeCell ref="A17:D17"/>
    <mergeCell ref="E17:L17"/>
    <mergeCell ref="A18:D18"/>
    <mergeCell ref="E18:L18"/>
  </mergeCells>
  <phoneticPr fontId="2"/>
  <dataValidations count="1">
    <dataValidation type="list" allowBlank="1" showInputMessage="1" showErrorMessage="1" sqref="J23:L28" xr:uid="{F0341B2E-B34F-4B08-BF3B-1300D7EAD6CC}">
      <formula1>"介護保険サービス業務,福祉避難所業務"</formula1>
    </dataValidation>
  </dataValidations>
  <printOptions horizontalCentered="1"/>
  <pageMargins left="0.78740157480314965" right="0.78740157480314965" top="0.59055118110236227" bottom="0.39370078740157483" header="0.31496062992125984" footer="0.27559055118110237"/>
  <pageSetup paperSize="9" scale="63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000-000002000000}">
          <x14:formula1>
            <xm:f>Sheet3!$D$1:$D$10</xm:f>
          </x14:formula1>
          <xm:sqref>G24:I28</xm:sqref>
        </x14:dataValidation>
        <x14:dataValidation type="list" allowBlank="1" showInputMessage="1" showErrorMessage="1" xr:uid="{00000000-0002-0000-0000-000000000000}">
          <x14:formula1>
            <xm:f>Sheet3!$G$1:$G$19</xm:f>
          </x14:formula1>
          <xm:sqref>B5:D6</xm:sqref>
        </x14:dataValidation>
        <x14:dataValidation type="list" allowBlank="1" showInputMessage="1" xr:uid="{5500ADF0-0E8C-46CF-AD4E-9BE411E0BBE2}">
          <x14:formula1>
            <xm:f>Sheet3!$J$1:$J$31</xm:f>
          </x14:formula1>
          <xm:sqref>B24:B28 D24:D28</xm:sqref>
        </x14:dataValidation>
        <x14:dataValidation type="list" allowBlank="1" showInputMessage="1" showErrorMessage="1" xr:uid="{00000000-0002-0000-0000-000001000000}">
          <x14:formula1>
            <xm:f>Sheet3!$A$1:$A$23</xm:f>
          </x14:formula1>
          <xm:sqref>B7:D8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AX15"/>
  <sheetViews>
    <sheetView zoomScale="85" zoomScaleNormal="85" workbookViewId="0">
      <selection activeCell="A6" sqref="A6:A7"/>
    </sheetView>
  </sheetViews>
  <sheetFormatPr defaultColWidth="8.7265625" defaultRowHeight="18" customHeight="1" x14ac:dyDescent="0.15"/>
  <cols>
    <col min="1" max="1" width="2.6328125" style="1" customWidth="1"/>
    <col min="2" max="2" width="11.36328125" style="1" customWidth="1"/>
    <col min="3" max="3" width="14.36328125" style="2" customWidth="1"/>
    <col min="4" max="4" width="10" style="2" customWidth="1"/>
    <col min="5" max="5" width="7.6328125" style="3" customWidth="1"/>
    <col min="6" max="6" width="7.6328125" style="4" customWidth="1"/>
    <col min="7" max="50" width="3.81640625" style="4" customWidth="1"/>
    <col min="51" max="53" width="3.36328125" style="1" customWidth="1"/>
    <col min="54" max="16384" width="8.7265625" style="1"/>
  </cols>
  <sheetData>
    <row r="5" spans="1:50" ht="18" customHeight="1" thickBot="1" x14ac:dyDescent="0.2"/>
    <row r="6" spans="1:50" s="4" customFormat="1" ht="18" customHeight="1" x14ac:dyDescent="0.15">
      <c r="A6" s="116"/>
      <c r="B6" s="118" t="s">
        <v>18</v>
      </c>
      <c r="C6" s="103" t="s">
        <v>19</v>
      </c>
      <c r="D6" s="103" t="s">
        <v>81</v>
      </c>
      <c r="E6" s="103" t="s">
        <v>20</v>
      </c>
      <c r="F6" s="103" t="s">
        <v>21</v>
      </c>
      <c r="G6" s="11">
        <v>45597</v>
      </c>
      <c r="H6" s="11">
        <f>+G6+1</f>
        <v>45598</v>
      </c>
      <c r="I6" s="11">
        <f t="shared" ref="I6:AJ6" si="0">+H6+1</f>
        <v>45599</v>
      </c>
      <c r="J6" s="11">
        <f t="shared" si="0"/>
        <v>45600</v>
      </c>
      <c r="K6" s="11">
        <f t="shared" si="0"/>
        <v>45601</v>
      </c>
      <c r="L6" s="11">
        <f t="shared" si="0"/>
        <v>45602</v>
      </c>
      <c r="M6" s="11">
        <f t="shared" si="0"/>
        <v>45603</v>
      </c>
      <c r="N6" s="11">
        <f t="shared" si="0"/>
        <v>45604</v>
      </c>
      <c r="O6" s="11">
        <f t="shared" si="0"/>
        <v>45605</v>
      </c>
      <c r="P6" s="11">
        <f t="shared" si="0"/>
        <v>45606</v>
      </c>
      <c r="Q6" s="11">
        <f t="shared" si="0"/>
        <v>45607</v>
      </c>
      <c r="R6" s="11">
        <f t="shared" si="0"/>
        <v>45608</v>
      </c>
      <c r="S6" s="11">
        <f t="shared" si="0"/>
        <v>45609</v>
      </c>
      <c r="T6" s="11">
        <f t="shared" si="0"/>
        <v>45610</v>
      </c>
      <c r="U6" s="11">
        <f t="shared" si="0"/>
        <v>45611</v>
      </c>
      <c r="V6" s="11">
        <f t="shared" si="0"/>
        <v>45612</v>
      </c>
      <c r="W6" s="11">
        <f t="shared" si="0"/>
        <v>45613</v>
      </c>
      <c r="X6" s="11">
        <f t="shared" si="0"/>
        <v>45614</v>
      </c>
      <c r="Y6" s="11">
        <f t="shared" si="0"/>
        <v>45615</v>
      </c>
      <c r="Z6" s="11">
        <f t="shared" si="0"/>
        <v>45616</v>
      </c>
      <c r="AA6" s="11">
        <f t="shared" si="0"/>
        <v>45617</v>
      </c>
      <c r="AB6" s="11">
        <f t="shared" si="0"/>
        <v>45618</v>
      </c>
      <c r="AC6" s="11">
        <f t="shared" si="0"/>
        <v>45619</v>
      </c>
      <c r="AD6" s="11">
        <f t="shared" si="0"/>
        <v>45620</v>
      </c>
      <c r="AE6" s="11">
        <f t="shared" si="0"/>
        <v>45621</v>
      </c>
      <c r="AF6" s="11">
        <f t="shared" si="0"/>
        <v>45622</v>
      </c>
      <c r="AG6" s="11">
        <f t="shared" si="0"/>
        <v>45623</v>
      </c>
      <c r="AH6" s="11">
        <f t="shared" si="0"/>
        <v>45624</v>
      </c>
      <c r="AI6" s="11">
        <f t="shared" si="0"/>
        <v>45625</v>
      </c>
      <c r="AJ6" s="11">
        <f t="shared" si="0"/>
        <v>45626</v>
      </c>
    </row>
    <row r="7" spans="1:50" s="4" customFormat="1" ht="18" customHeight="1" thickBot="1" x14ac:dyDescent="0.2">
      <c r="A7" s="117"/>
      <c r="B7" s="119"/>
      <c r="C7" s="104"/>
      <c r="D7" s="104"/>
      <c r="E7" s="104"/>
      <c r="F7" s="104"/>
      <c r="G7" s="41">
        <f>+WEEKDAY(G6)</f>
        <v>6</v>
      </c>
      <c r="H7" s="41">
        <f t="shared" ref="H7:AJ7" si="1">+WEEKDAY(H6)</f>
        <v>7</v>
      </c>
      <c r="I7" s="41">
        <f t="shared" si="1"/>
        <v>1</v>
      </c>
      <c r="J7" s="41">
        <f t="shared" si="1"/>
        <v>2</v>
      </c>
      <c r="K7" s="41">
        <f t="shared" si="1"/>
        <v>3</v>
      </c>
      <c r="L7" s="41">
        <f t="shared" si="1"/>
        <v>4</v>
      </c>
      <c r="M7" s="41">
        <f t="shared" si="1"/>
        <v>5</v>
      </c>
      <c r="N7" s="41">
        <f t="shared" si="1"/>
        <v>6</v>
      </c>
      <c r="O7" s="41">
        <f t="shared" si="1"/>
        <v>7</v>
      </c>
      <c r="P7" s="41">
        <f t="shared" si="1"/>
        <v>1</v>
      </c>
      <c r="Q7" s="41">
        <f t="shared" si="1"/>
        <v>2</v>
      </c>
      <c r="R7" s="41">
        <f t="shared" si="1"/>
        <v>3</v>
      </c>
      <c r="S7" s="41">
        <f t="shared" si="1"/>
        <v>4</v>
      </c>
      <c r="T7" s="41">
        <f t="shared" si="1"/>
        <v>5</v>
      </c>
      <c r="U7" s="41">
        <f t="shared" si="1"/>
        <v>6</v>
      </c>
      <c r="V7" s="41">
        <f t="shared" si="1"/>
        <v>7</v>
      </c>
      <c r="W7" s="41">
        <f t="shared" si="1"/>
        <v>1</v>
      </c>
      <c r="X7" s="41">
        <f t="shared" si="1"/>
        <v>2</v>
      </c>
      <c r="Y7" s="41">
        <f t="shared" si="1"/>
        <v>3</v>
      </c>
      <c r="Z7" s="41">
        <f t="shared" si="1"/>
        <v>4</v>
      </c>
      <c r="AA7" s="41">
        <f t="shared" si="1"/>
        <v>5</v>
      </c>
      <c r="AB7" s="41">
        <f t="shared" si="1"/>
        <v>6</v>
      </c>
      <c r="AC7" s="41">
        <f t="shared" si="1"/>
        <v>7</v>
      </c>
      <c r="AD7" s="41">
        <f t="shared" si="1"/>
        <v>1</v>
      </c>
      <c r="AE7" s="41">
        <f t="shared" si="1"/>
        <v>2</v>
      </c>
      <c r="AF7" s="41">
        <f t="shared" si="1"/>
        <v>3</v>
      </c>
      <c r="AG7" s="41">
        <f t="shared" si="1"/>
        <v>4</v>
      </c>
      <c r="AH7" s="41">
        <f t="shared" si="1"/>
        <v>5</v>
      </c>
      <c r="AI7" s="41">
        <f t="shared" si="1"/>
        <v>6</v>
      </c>
      <c r="AJ7" s="41">
        <f t="shared" si="1"/>
        <v>7</v>
      </c>
    </row>
    <row r="8" spans="1:50" ht="18" customHeight="1" thickBot="1" x14ac:dyDescent="0.2">
      <c r="A8" s="108"/>
      <c r="B8" s="105">
        <f>派遣職員登録票!B7</f>
        <v>0</v>
      </c>
      <c r="C8" s="111">
        <f>派遣職員登録票!G7</f>
        <v>0</v>
      </c>
      <c r="D8" s="111">
        <f>派遣職員登録票!B5</f>
        <v>0</v>
      </c>
      <c r="E8" s="114" t="s">
        <v>22</v>
      </c>
      <c r="F8" s="115"/>
      <c r="G8" s="5">
        <f>COUNTIF(G9:G13,"○")</f>
        <v>0</v>
      </c>
      <c r="H8" s="5">
        <f t="shared" ref="H8:AI8" si="2">COUNTIF(H9:H13,"○")</f>
        <v>0</v>
      </c>
      <c r="I8" s="5">
        <f t="shared" si="2"/>
        <v>0</v>
      </c>
      <c r="J8" s="5">
        <f t="shared" si="2"/>
        <v>0</v>
      </c>
      <c r="K8" s="5">
        <f t="shared" si="2"/>
        <v>0</v>
      </c>
      <c r="L8" s="5">
        <f t="shared" si="2"/>
        <v>0</v>
      </c>
      <c r="M8" s="5">
        <f t="shared" si="2"/>
        <v>0</v>
      </c>
      <c r="N8" s="5">
        <f t="shared" si="2"/>
        <v>0</v>
      </c>
      <c r="O8" s="5">
        <f t="shared" si="2"/>
        <v>0</v>
      </c>
      <c r="P8" s="5">
        <f t="shared" si="2"/>
        <v>0</v>
      </c>
      <c r="Q8" s="5">
        <f t="shared" si="2"/>
        <v>0</v>
      </c>
      <c r="R8" s="5">
        <f t="shared" si="2"/>
        <v>0</v>
      </c>
      <c r="S8" s="5">
        <f t="shared" si="2"/>
        <v>0</v>
      </c>
      <c r="T8" s="5">
        <f t="shared" si="2"/>
        <v>0</v>
      </c>
      <c r="U8" s="5">
        <f t="shared" si="2"/>
        <v>0</v>
      </c>
      <c r="V8" s="5">
        <f t="shared" si="2"/>
        <v>0</v>
      </c>
      <c r="W8" s="5">
        <f t="shared" si="2"/>
        <v>0</v>
      </c>
      <c r="X8" s="5">
        <f t="shared" si="2"/>
        <v>0</v>
      </c>
      <c r="Y8" s="5">
        <f t="shared" si="2"/>
        <v>0</v>
      </c>
      <c r="Z8" s="5">
        <f t="shared" si="2"/>
        <v>0</v>
      </c>
      <c r="AA8" s="5">
        <f t="shared" si="2"/>
        <v>0</v>
      </c>
      <c r="AB8" s="5">
        <f t="shared" si="2"/>
        <v>0</v>
      </c>
      <c r="AC8" s="5">
        <f t="shared" si="2"/>
        <v>0</v>
      </c>
      <c r="AD8" s="5">
        <f t="shared" si="2"/>
        <v>0</v>
      </c>
      <c r="AE8" s="5">
        <f t="shared" si="2"/>
        <v>0</v>
      </c>
      <c r="AF8" s="5">
        <f t="shared" si="2"/>
        <v>0</v>
      </c>
      <c r="AG8" s="5">
        <f t="shared" si="2"/>
        <v>0</v>
      </c>
      <c r="AH8" s="5">
        <f t="shared" si="2"/>
        <v>0</v>
      </c>
      <c r="AI8" s="5">
        <f t="shared" si="2"/>
        <v>0</v>
      </c>
      <c r="AJ8" s="5">
        <f>COUNTIF(AJ9:AJ13,"○")</f>
        <v>0</v>
      </c>
      <c r="AK8" s="6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8" customHeight="1" thickTop="1" x14ac:dyDescent="0.15">
      <c r="A9" s="109"/>
      <c r="B9" s="106"/>
      <c r="C9" s="112"/>
      <c r="D9" s="112"/>
      <c r="E9" s="7">
        <f>派遣職員登録票!G24</f>
        <v>0</v>
      </c>
      <c r="F9" s="8"/>
      <c r="G9" s="10" t="str">
        <f>IF(派遣職員登録票!B24=G$6,"○","　")</f>
        <v>　</v>
      </c>
      <c r="H9" s="10" t="str">
        <f>IF(AND(派遣職員登録票!$B24&lt;=H$6,派遣職員登録票!$B24+$AK9-1&gt;=H$6),"○"," ")</f>
        <v xml:space="preserve"> </v>
      </c>
      <c r="I9" s="10" t="str">
        <f>IF(AND(派遣職員登録票!$B24&lt;=I$6,派遣職員登録票!$B24+$AK9-1&gt;=I$6),"○"," ")</f>
        <v xml:space="preserve"> </v>
      </c>
      <c r="J9" s="10" t="str">
        <f>IF(AND(派遣職員登録票!$B24&lt;=J$6,派遣職員登録票!$B24+$AK9-1&gt;=J$6),"○"," ")</f>
        <v xml:space="preserve"> </v>
      </c>
      <c r="K9" s="10" t="str">
        <f>IF(AND(派遣職員登録票!$B24&lt;=K$6,派遣職員登録票!$B24+$AK9-1&gt;=K$6),"○"," ")</f>
        <v xml:space="preserve"> </v>
      </c>
      <c r="L9" s="10" t="str">
        <f>IF(AND(派遣職員登録票!$B24&lt;=L$6,派遣職員登録票!$B24+$AK9-1&gt;=L$6),"○"," ")</f>
        <v xml:space="preserve"> </v>
      </c>
      <c r="M9" s="10" t="str">
        <f>IF(AND(派遣職員登録票!$B24&lt;=M$6,派遣職員登録票!$B24+$AK9-1&gt;=M$6),"○"," ")</f>
        <v xml:space="preserve"> </v>
      </c>
      <c r="N9" s="10" t="str">
        <f>IF(AND(派遣職員登録票!$B24&lt;=N$6,派遣職員登録票!$B24+$AK9-1&gt;=N$6),"○"," ")</f>
        <v xml:space="preserve"> </v>
      </c>
      <c r="O9" s="10" t="str">
        <f>IF(AND(派遣職員登録票!$B24&lt;=O$6,派遣職員登録票!$B24+$AK9-1&gt;=O$6),"○"," ")</f>
        <v xml:space="preserve"> </v>
      </c>
      <c r="P9" s="10" t="str">
        <f>IF(AND(派遣職員登録票!$B24&lt;=P$6,派遣職員登録票!$B24+$AK9-1&gt;=P$6),"○"," ")</f>
        <v xml:space="preserve"> </v>
      </c>
      <c r="Q9" s="10" t="str">
        <f>IF(AND(派遣職員登録票!$B24&lt;=Q$6,派遣職員登録票!$B24+$AK9-1&gt;=Q$6),"○"," ")</f>
        <v xml:space="preserve"> </v>
      </c>
      <c r="R9" s="10" t="str">
        <f>IF(AND(派遣職員登録票!$B24&lt;=R$6,派遣職員登録票!$B24+$AK9-1&gt;=R$6),"○"," ")</f>
        <v xml:space="preserve"> </v>
      </c>
      <c r="S9" s="10" t="str">
        <f>IF(AND(派遣職員登録票!$B24&lt;=S$6,派遣職員登録票!$B24+$AK9-1&gt;=S$6),"○"," ")</f>
        <v xml:space="preserve"> </v>
      </c>
      <c r="T9" s="10" t="str">
        <f>IF(AND(派遣職員登録票!$B24&lt;=T$6,派遣職員登録票!$B24+$AK9-1&gt;=T$6),"○"," ")</f>
        <v xml:space="preserve"> </v>
      </c>
      <c r="U9" s="10" t="str">
        <f>IF(AND(派遣職員登録票!$B24&lt;=U$6,派遣職員登録票!$B24+$AK9-1&gt;=U$6),"○"," ")</f>
        <v xml:space="preserve"> </v>
      </c>
      <c r="V9" s="10" t="str">
        <f>IF(AND(派遣職員登録票!$B24&lt;=V$6,派遣職員登録票!$B24+$AK9-1&gt;=V$6),"○"," ")</f>
        <v xml:space="preserve"> </v>
      </c>
      <c r="W9" s="10" t="str">
        <f>IF(AND(派遣職員登録票!$B24&lt;=W$6,派遣職員登録票!$B24+$AK9-1&gt;=W$6),"○"," ")</f>
        <v xml:space="preserve"> </v>
      </c>
      <c r="X9" s="10" t="str">
        <f>IF(AND(派遣職員登録票!$B24&lt;=X$6,派遣職員登録票!$B24+$AK9-1&gt;=X$6),"○"," ")</f>
        <v xml:space="preserve"> </v>
      </c>
      <c r="Y9" s="10" t="str">
        <f>IF(AND(派遣職員登録票!$B24&lt;=Y$6,派遣職員登録票!$B24+$AK9-1&gt;=Y$6),"○"," ")</f>
        <v xml:space="preserve"> </v>
      </c>
      <c r="Z9" s="10" t="str">
        <f>IF(AND(派遣職員登録票!$B24&lt;=Z$6,派遣職員登録票!$B24+$AK9-1&gt;=Z$6),"○"," ")</f>
        <v xml:space="preserve"> </v>
      </c>
      <c r="AA9" s="10" t="str">
        <f>IF(AND(派遣職員登録票!$B24&lt;=AA$6,派遣職員登録票!$B24+$AK9-1&gt;=AA$6),"○"," ")</f>
        <v xml:space="preserve"> </v>
      </c>
      <c r="AB9" s="10" t="str">
        <f>IF(AND(派遣職員登録票!$B24&lt;=AB$6,派遣職員登録票!$B24+$AK9-1&gt;=AB$6),"○"," ")</f>
        <v xml:space="preserve"> </v>
      </c>
      <c r="AC9" s="10" t="str">
        <f>IF(AND(派遣職員登録票!$B24&lt;=AC$6,派遣職員登録票!$B24+$AK9-1&gt;=AC$6),"○"," ")</f>
        <v xml:space="preserve"> </v>
      </c>
      <c r="AD9" s="10" t="str">
        <f>IF(AND(派遣職員登録票!$B24&lt;=AD$6,派遣職員登録票!$B24+$AK9-1&gt;=AD$6),"○"," ")</f>
        <v xml:space="preserve"> </v>
      </c>
      <c r="AE9" s="10" t="str">
        <f>IF(AND(派遣職員登録票!$B24&lt;=AE$6,派遣職員登録票!$B24+$AK9-1&gt;=AE$6),"○"," ")</f>
        <v xml:space="preserve"> </v>
      </c>
      <c r="AF9" s="10" t="str">
        <f>IF(AND(派遣職員登録票!$B24&lt;=AF$6,派遣職員登録票!$B24+$AK9-1&gt;=AF$6),"○"," ")</f>
        <v xml:space="preserve"> </v>
      </c>
      <c r="AG9" s="10" t="str">
        <f>IF(AND(派遣職員登録票!$B24&lt;=AG$6,派遣職員登録票!$B24+$AK9-1&gt;=AG$6),"○"," ")</f>
        <v xml:space="preserve"> </v>
      </c>
      <c r="AH9" s="10" t="str">
        <f>IF(AND(派遣職員登録票!$B24&lt;=AH$6,派遣職員登録票!$B24+$AK9-1&gt;=AH$6),"○"," ")</f>
        <v xml:space="preserve"> </v>
      </c>
      <c r="AI9" s="10" t="str">
        <f>IF(AND(派遣職員登録票!$B24&lt;=AI$6,派遣職員登録票!$B24+$AK9-1&gt;=AI$6),"○"," ")</f>
        <v xml:space="preserve"> </v>
      </c>
      <c r="AJ9" s="10" t="str">
        <f>IF(AND(派遣職員登録票!$B24&lt;=AJ$6,派遣職員登録票!$B24+$AK9-1&gt;=AJ$6),"○"," ")</f>
        <v xml:space="preserve"> </v>
      </c>
      <c r="AK9" s="9">
        <f>派遣職員登録票!D24-派遣職員登録票!B24+1</f>
        <v>1</v>
      </c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18" customHeight="1" x14ac:dyDescent="0.15">
      <c r="A10" s="109"/>
      <c r="B10" s="106"/>
      <c r="C10" s="112"/>
      <c r="D10" s="112"/>
      <c r="E10" s="7">
        <f>派遣職員登録票!G25</f>
        <v>0</v>
      </c>
      <c r="F10" s="8"/>
      <c r="G10" s="10" t="str">
        <f>IF(派遣職員登録票!B25=G$6,"○","　")</f>
        <v>　</v>
      </c>
      <c r="H10" s="10" t="str">
        <f>IF(AND(派遣職員登録票!$B25&lt;=H$6,派遣職員登録票!$B25+$AK10-1&gt;=H$6),"○"," ")</f>
        <v xml:space="preserve"> </v>
      </c>
      <c r="I10" s="10" t="str">
        <f>IF(AND(派遣職員登録票!$B25&lt;=I$6,派遣職員登録票!$B25+$AK10-1&gt;=I$6),"○"," ")</f>
        <v xml:space="preserve"> </v>
      </c>
      <c r="J10" s="10" t="str">
        <f>IF(AND(派遣職員登録票!$B25&lt;=J$6,派遣職員登録票!$B25+$AK10-1&gt;=J$6),"○"," ")</f>
        <v xml:space="preserve"> </v>
      </c>
      <c r="K10" s="10" t="str">
        <f>IF(AND(派遣職員登録票!$B25&lt;=K$6,派遣職員登録票!$B25+$AK10-1&gt;=K$6),"○"," ")</f>
        <v xml:space="preserve"> </v>
      </c>
      <c r="L10" s="10" t="str">
        <f>IF(AND(派遣職員登録票!$B25&lt;=L$6,派遣職員登録票!$B25+$AK10-1&gt;=L$6),"○"," ")</f>
        <v xml:space="preserve"> </v>
      </c>
      <c r="M10" s="10" t="str">
        <f>IF(AND(派遣職員登録票!$B25&lt;=M$6,派遣職員登録票!$B25+$AK10-1&gt;=M$6),"○"," ")</f>
        <v xml:space="preserve"> </v>
      </c>
      <c r="N10" s="10" t="str">
        <f>IF(AND(派遣職員登録票!$B25&lt;=N$6,派遣職員登録票!$B25+$AK10-1&gt;=N$6),"○"," ")</f>
        <v xml:space="preserve"> </v>
      </c>
      <c r="O10" s="10" t="str">
        <f>IF(AND(派遣職員登録票!$B25&lt;=O$6,派遣職員登録票!$B25+$AK10-1&gt;=O$6),"○"," ")</f>
        <v xml:space="preserve"> </v>
      </c>
      <c r="P10" s="10" t="str">
        <f>IF(AND(派遣職員登録票!$B25&lt;=P$6,派遣職員登録票!$B25+$AK10-1&gt;=P$6),"○"," ")</f>
        <v xml:space="preserve"> </v>
      </c>
      <c r="Q10" s="10" t="str">
        <f>IF(AND(派遣職員登録票!$B25&lt;=Q$6,派遣職員登録票!$B25+$AK10-1&gt;=Q$6),"○"," ")</f>
        <v xml:space="preserve"> </v>
      </c>
      <c r="R10" s="10" t="str">
        <f>IF(AND(派遣職員登録票!$B25&lt;=R$6,派遣職員登録票!$B25+$AK10-1&gt;=R$6),"○"," ")</f>
        <v xml:space="preserve"> </v>
      </c>
      <c r="S10" s="10" t="str">
        <f>IF(AND(派遣職員登録票!$B25&lt;=S$6,派遣職員登録票!$B25+$AK10-1&gt;=S$6),"○"," ")</f>
        <v xml:space="preserve"> </v>
      </c>
      <c r="T10" s="10" t="str">
        <f>IF(AND(派遣職員登録票!$B25&lt;=T$6,派遣職員登録票!$B25+$AK10-1&gt;=T$6),"○"," ")</f>
        <v xml:space="preserve"> </v>
      </c>
      <c r="U10" s="10" t="str">
        <f>IF(AND(派遣職員登録票!$B25&lt;=U$6,派遣職員登録票!$B25+$AK10-1&gt;=U$6),"○"," ")</f>
        <v xml:space="preserve"> </v>
      </c>
      <c r="V10" s="10" t="str">
        <f>IF(AND(派遣職員登録票!$B25&lt;=V$6,派遣職員登録票!$B25+$AK10-1&gt;=V$6),"○"," ")</f>
        <v xml:space="preserve"> </v>
      </c>
      <c r="W10" s="10" t="str">
        <f>IF(AND(派遣職員登録票!$B25&lt;=W$6,派遣職員登録票!$B25+$AK10-1&gt;=W$6),"○"," ")</f>
        <v xml:space="preserve"> </v>
      </c>
      <c r="X10" s="10" t="str">
        <f>IF(AND(派遣職員登録票!$B25&lt;=X$6,派遣職員登録票!$B25+$AK10-1&gt;=X$6),"○"," ")</f>
        <v xml:space="preserve"> </v>
      </c>
      <c r="Y10" s="10" t="str">
        <f>IF(AND(派遣職員登録票!$B25&lt;=Y$6,派遣職員登録票!$B25+$AK10-1&gt;=Y$6),"○"," ")</f>
        <v xml:space="preserve"> </v>
      </c>
      <c r="Z10" s="10" t="str">
        <f>IF(AND(派遣職員登録票!$B25&lt;=Z$6,派遣職員登録票!$B25+$AK10-1&gt;=Z$6),"○"," ")</f>
        <v xml:space="preserve"> </v>
      </c>
      <c r="AA10" s="10" t="str">
        <f>IF(AND(派遣職員登録票!$B25&lt;=AA$6,派遣職員登録票!$B25+$AK10-1&gt;=AA$6),"○"," ")</f>
        <v xml:space="preserve"> </v>
      </c>
      <c r="AB10" s="10" t="str">
        <f>IF(AND(派遣職員登録票!$B25&lt;=AB$6,派遣職員登録票!$B25+$AK10-1&gt;=AB$6),"○"," ")</f>
        <v xml:space="preserve"> </v>
      </c>
      <c r="AC10" s="10" t="str">
        <f>IF(AND(派遣職員登録票!$B25&lt;=AC$6,派遣職員登録票!$B25+$AK10-1&gt;=AC$6),"○"," ")</f>
        <v xml:space="preserve"> </v>
      </c>
      <c r="AD10" s="10" t="str">
        <f>IF(AND(派遣職員登録票!$B25&lt;=AD$6,派遣職員登録票!$B25+$AK10-1&gt;=AD$6),"○"," ")</f>
        <v xml:space="preserve"> </v>
      </c>
      <c r="AE10" s="10" t="str">
        <f>IF(AND(派遣職員登録票!$B25&lt;=AE$6,派遣職員登録票!$B25+$AK10-1&gt;=AE$6),"○"," ")</f>
        <v xml:space="preserve"> </v>
      </c>
      <c r="AF10" s="10" t="str">
        <f>IF(AND(派遣職員登録票!$B25&lt;=AF$6,派遣職員登録票!$B25+$AK10-1&gt;=AF$6),"○"," ")</f>
        <v xml:space="preserve"> </v>
      </c>
      <c r="AG10" s="10" t="str">
        <f>IF(AND(派遣職員登録票!$B25&lt;=AG$6,派遣職員登録票!$B25+$AK10-1&gt;=AG$6),"○"," ")</f>
        <v xml:space="preserve"> </v>
      </c>
      <c r="AH10" s="10" t="str">
        <f>IF(AND(派遣職員登録票!$B25&lt;=AH$6,派遣職員登録票!$B25+$AK10-1&gt;=AH$6),"○"," ")</f>
        <v xml:space="preserve"> </v>
      </c>
      <c r="AI10" s="10" t="str">
        <f>IF(AND(派遣職員登録票!$B25&lt;=AI$6,派遣職員登録票!$B25+$AK10-1&gt;=AI$6),"○"," ")</f>
        <v xml:space="preserve"> </v>
      </c>
      <c r="AJ10" s="10" t="str">
        <f>IF(AND(派遣職員登録票!$B25&lt;=AJ$6,派遣職員登録票!$B25+$AK10-1&gt;=AJ$6),"○"," ")</f>
        <v xml:space="preserve"> </v>
      </c>
      <c r="AK10" s="9">
        <f>派遣職員登録票!D25-派遣職員登録票!B25+1</f>
        <v>1</v>
      </c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18" customHeight="1" x14ac:dyDescent="0.15">
      <c r="A11" s="109"/>
      <c r="B11" s="106"/>
      <c r="C11" s="112"/>
      <c r="D11" s="112"/>
      <c r="E11" s="7">
        <f>派遣職員登録票!G26</f>
        <v>0</v>
      </c>
      <c r="F11" s="8"/>
      <c r="G11" s="10" t="str">
        <f>IF(派遣職員登録票!B26=G$6,"○","　")</f>
        <v>　</v>
      </c>
      <c r="H11" s="10" t="str">
        <f>IF(AND(派遣職員登録票!$B26&lt;=H$6,派遣職員登録票!$B26+$AK11-1&gt;=H$6),"○"," ")</f>
        <v xml:space="preserve"> </v>
      </c>
      <c r="I11" s="10" t="str">
        <f>IF(AND(派遣職員登録票!$B26&lt;=I$6,派遣職員登録票!$B26+$AK11-1&gt;=I$6),"○"," ")</f>
        <v xml:space="preserve"> </v>
      </c>
      <c r="J11" s="10" t="str">
        <f>IF(AND(派遣職員登録票!$B26&lt;=J$6,派遣職員登録票!$B26+$AK11-1&gt;=J$6),"○"," ")</f>
        <v xml:space="preserve"> </v>
      </c>
      <c r="K11" s="10" t="str">
        <f>IF(AND(派遣職員登録票!$B26&lt;=K$6,派遣職員登録票!$B26+$AK11-1&gt;=K$6),"○"," ")</f>
        <v xml:space="preserve"> </v>
      </c>
      <c r="L11" s="10" t="str">
        <f>IF(AND(派遣職員登録票!$B26&lt;=L$6,派遣職員登録票!$B26+$AK11-1&gt;=L$6),"○"," ")</f>
        <v xml:space="preserve"> </v>
      </c>
      <c r="M11" s="10" t="str">
        <f>IF(AND(派遣職員登録票!$B26&lt;=M$6,派遣職員登録票!$B26+$AK11-1&gt;=M$6),"○"," ")</f>
        <v xml:space="preserve"> </v>
      </c>
      <c r="N11" s="10" t="str">
        <f>IF(AND(派遣職員登録票!$B26&lt;=N$6,派遣職員登録票!$B26+$AK11-1&gt;=N$6),"○"," ")</f>
        <v xml:space="preserve"> </v>
      </c>
      <c r="O11" s="10" t="str">
        <f>IF(AND(派遣職員登録票!$B26&lt;=O$6,派遣職員登録票!$B26+$AK11-1&gt;=O$6),"○"," ")</f>
        <v xml:space="preserve"> </v>
      </c>
      <c r="P11" s="10" t="str">
        <f>IF(AND(派遣職員登録票!$B26&lt;=P$6,派遣職員登録票!$B26+$AK11-1&gt;=P$6),"○"," ")</f>
        <v xml:space="preserve"> </v>
      </c>
      <c r="Q11" s="10" t="str">
        <f>IF(AND(派遣職員登録票!$B26&lt;=Q$6,派遣職員登録票!$B26+$AK11-1&gt;=Q$6),"○"," ")</f>
        <v xml:space="preserve"> </v>
      </c>
      <c r="R11" s="10" t="str">
        <f>IF(AND(派遣職員登録票!$B26&lt;=R$6,派遣職員登録票!$B26+$AK11-1&gt;=R$6),"○"," ")</f>
        <v xml:space="preserve"> </v>
      </c>
      <c r="S11" s="10" t="str">
        <f>IF(AND(派遣職員登録票!$B26&lt;=S$6,派遣職員登録票!$B26+$AK11-1&gt;=S$6),"○"," ")</f>
        <v xml:space="preserve"> </v>
      </c>
      <c r="T11" s="10" t="str">
        <f>IF(AND(派遣職員登録票!$B26&lt;=T$6,派遣職員登録票!$B26+$AK11-1&gt;=T$6),"○"," ")</f>
        <v xml:space="preserve"> </v>
      </c>
      <c r="U11" s="10" t="str">
        <f>IF(AND(派遣職員登録票!$B26&lt;=U$6,派遣職員登録票!$B26+$AK11-1&gt;=U$6),"○"," ")</f>
        <v xml:space="preserve"> </v>
      </c>
      <c r="V11" s="10" t="str">
        <f>IF(AND(派遣職員登録票!$B26&lt;=V$6,派遣職員登録票!$B26+$AK11-1&gt;=V$6),"○"," ")</f>
        <v xml:space="preserve"> </v>
      </c>
      <c r="W11" s="10" t="str">
        <f>IF(AND(派遣職員登録票!$B26&lt;=W$6,派遣職員登録票!$B26+$AK11-1&gt;=W$6),"○"," ")</f>
        <v xml:space="preserve"> </v>
      </c>
      <c r="X11" s="10" t="str">
        <f>IF(AND(派遣職員登録票!$B26&lt;=X$6,派遣職員登録票!$B26+$AK11-1&gt;=X$6),"○"," ")</f>
        <v xml:space="preserve"> </v>
      </c>
      <c r="Y11" s="10" t="str">
        <f>IF(AND(派遣職員登録票!$B26&lt;=Y$6,派遣職員登録票!$B26+$AK11-1&gt;=Y$6),"○"," ")</f>
        <v xml:space="preserve"> </v>
      </c>
      <c r="Z11" s="10" t="str">
        <f>IF(AND(派遣職員登録票!$B26&lt;=Z$6,派遣職員登録票!$B26+$AK11-1&gt;=Z$6),"○"," ")</f>
        <v xml:space="preserve"> </v>
      </c>
      <c r="AA11" s="10" t="str">
        <f>IF(AND(派遣職員登録票!$B26&lt;=AA$6,派遣職員登録票!$B26+$AK11-1&gt;=AA$6),"○"," ")</f>
        <v xml:space="preserve"> </v>
      </c>
      <c r="AB11" s="10" t="str">
        <f>IF(AND(派遣職員登録票!$B26&lt;=AB$6,派遣職員登録票!$B26+$AK11-1&gt;=AB$6),"○"," ")</f>
        <v xml:space="preserve"> </v>
      </c>
      <c r="AC11" s="10" t="str">
        <f>IF(AND(派遣職員登録票!$B26&lt;=AC$6,派遣職員登録票!$B26+$AK11-1&gt;=AC$6),"○"," ")</f>
        <v xml:space="preserve"> </v>
      </c>
      <c r="AD11" s="10" t="str">
        <f>IF(AND(派遣職員登録票!$B26&lt;=AD$6,派遣職員登録票!$B26+$AK11-1&gt;=AD$6),"○"," ")</f>
        <v xml:space="preserve"> </v>
      </c>
      <c r="AE11" s="10" t="str">
        <f>IF(AND(派遣職員登録票!$B26&lt;=AE$6,派遣職員登録票!$B26+$AK11-1&gt;=AE$6),"○"," ")</f>
        <v xml:space="preserve"> </v>
      </c>
      <c r="AF11" s="10" t="str">
        <f>IF(AND(派遣職員登録票!$B26&lt;=AF$6,派遣職員登録票!$B26+$AK11-1&gt;=AF$6),"○"," ")</f>
        <v xml:space="preserve"> </v>
      </c>
      <c r="AG11" s="10" t="str">
        <f>IF(AND(派遣職員登録票!$B26&lt;=AG$6,派遣職員登録票!$B26+$AK11-1&gt;=AG$6),"○"," ")</f>
        <v xml:space="preserve"> </v>
      </c>
      <c r="AH11" s="10" t="str">
        <f>IF(AND(派遣職員登録票!$B26&lt;=AH$6,派遣職員登録票!$B26+$AK11-1&gt;=AH$6),"○"," ")</f>
        <v xml:space="preserve"> </v>
      </c>
      <c r="AI11" s="10" t="str">
        <f>IF(AND(派遣職員登録票!$B26&lt;=AI$6,派遣職員登録票!$B26+$AK11-1&gt;=AI$6),"○"," ")</f>
        <v xml:space="preserve"> </v>
      </c>
      <c r="AJ11" s="10" t="str">
        <f>IF(AND(派遣職員登録票!$B26&lt;=AJ$6,派遣職員登録票!$B26+$AK11-1&gt;=AJ$6),"○"," ")</f>
        <v xml:space="preserve"> </v>
      </c>
      <c r="AK11" s="9">
        <f>派遣職員登録票!D26-派遣職員登録票!B26+1</f>
        <v>1</v>
      </c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8" customHeight="1" x14ac:dyDescent="0.15">
      <c r="A12" s="109"/>
      <c r="B12" s="106"/>
      <c r="C12" s="112"/>
      <c r="D12" s="112"/>
      <c r="E12" s="7">
        <f>派遣職員登録票!G27</f>
        <v>0</v>
      </c>
      <c r="F12" s="8"/>
      <c r="G12" s="10" t="str">
        <f>IF(派遣職員登録票!B27=G$6,"○","　")</f>
        <v>　</v>
      </c>
      <c r="H12" s="10" t="str">
        <f>IF(AND(派遣職員登録票!$B27&lt;=H$6,派遣職員登録票!$B27+$AK12-1&gt;=H$6),"○"," ")</f>
        <v xml:space="preserve"> </v>
      </c>
      <c r="I12" s="10" t="str">
        <f>IF(AND(派遣職員登録票!$B27&lt;=I$6,派遣職員登録票!$B27+$AK12-1&gt;=I$6),"○"," ")</f>
        <v xml:space="preserve"> </v>
      </c>
      <c r="J12" s="10" t="str">
        <f>IF(AND(派遣職員登録票!$B27&lt;=J$6,派遣職員登録票!$B27+$AK12-1&gt;=J$6),"○"," ")</f>
        <v xml:space="preserve"> </v>
      </c>
      <c r="K12" s="10" t="str">
        <f>IF(AND(派遣職員登録票!$B27&lt;=K$6,派遣職員登録票!$B27+$AK12-1&gt;=K$6),"○"," ")</f>
        <v xml:space="preserve"> </v>
      </c>
      <c r="L12" s="10" t="str">
        <f>IF(AND(派遣職員登録票!$B27&lt;=L$6,派遣職員登録票!$B27+$AK12-1&gt;=L$6),"○"," ")</f>
        <v xml:space="preserve"> </v>
      </c>
      <c r="M12" s="10" t="str">
        <f>IF(AND(派遣職員登録票!$B27&lt;=M$6,派遣職員登録票!$B27+$AK12-1&gt;=M$6),"○"," ")</f>
        <v xml:space="preserve"> </v>
      </c>
      <c r="N12" s="10" t="str">
        <f>IF(AND(派遣職員登録票!$B27&lt;=N$6,派遣職員登録票!$B27+$AK12-1&gt;=N$6),"○"," ")</f>
        <v xml:space="preserve"> </v>
      </c>
      <c r="O12" s="10" t="str">
        <f>IF(AND(派遣職員登録票!$B27&lt;=O$6,派遣職員登録票!$B27+$AK12-1&gt;=O$6),"○"," ")</f>
        <v xml:space="preserve"> </v>
      </c>
      <c r="P12" s="10" t="str">
        <f>IF(AND(派遣職員登録票!$B27&lt;=P$6,派遣職員登録票!$B27+$AK12-1&gt;=P$6),"○"," ")</f>
        <v xml:space="preserve"> </v>
      </c>
      <c r="Q12" s="10" t="str">
        <f>IF(AND(派遣職員登録票!$B27&lt;=Q$6,派遣職員登録票!$B27+$AK12-1&gt;=Q$6),"○"," ")</f>
        <v xml:space="preserve"> </v>
      </c>
      <c r="R12" s="10" t="str">
        <f>IF(AND(派遣職員登録票!$B27&lt;=R$6,派遣職員登録票!$B27+$AK12-1&gt;=R$6),"○"," ")</f>
        <v xml:space="preserve"> </v>
      </c>
      <c r="S12" s="10" t="str">
        <f>IF(AND(派遣職員登録票!$B27&lt;=S$6,派遣職員登録票!$B27+$AK12-1&gt;=S$6),"○"," ")</f>
        <v xml:space="preserve"> </v>
      </c>
      <c r="T12" s="10" t="str">
        <f>IF(AND(派遣職員登録票!$B27&lt;=T$6,派遣職員登録票!$B27+$AK12-1&gt;=T$6),"○"," ")</f>
        <v xml:space="preserve"> </v>
      </c>
      <c r="U12" s="10" t="str">
        <f>IF(AND(派遣職員登録票!$B27&lt;=U$6,派遣職員登録票!$B27+$AK12-1&gt;=U$6),"○"," ")</f>
        <v xml:space="preserve"> </v>
      </c>
      <c r="V12" s="10" t="str">
        <f>IF(AND(派遣職員登録票!$B27&lt;=V$6,派遣職員登録票!$B27+$AK12-1&gt;=V$6),"○"," ")</f>
        <v xml:space="preserve"> </v>
      </c>
      <c r="W12" s="10" t="str">
        <f>IF(AND(派遣職員登録票!$B27&lt;=W$6,派遣職員登録票!$B27+$AK12-1&gt;=W$6),"○"," ")</f>
        <v xml:space="preserve"> </v>
      </c>
      <c r="X12" s="10" t="str">
        <f>IF(AND(派遣職員登録票!$B27&lt;=X$6,派遣職員登録票!$B27+$AK12-1&gt;=X$6),"○"," ")</f>
        <v xml:space="preserve"> </v>
      </c>
      <c r="Y12" s="10" t="str">
        <f>IF(AND(派遣職員登録票!$B27&lt;=Y$6,派遣職員登録票!$B27+$AK12-1&gt;=Y$6),"○"," ")</f>
        <v xml:space="preserve"> </v>
      </c>
      <c r="Z12" s="10" t="str">
        <f>IF(AND(派遣職員登録票!$B27&lt;=Z$6,派遣職員登録票!$B27+$AK12-1&gt;=Z$6),"○"," ")</f>
        <v xml:space="preserve"> </v>
      </c>
      <c r="AA12" s="10" t="str">
        <f>IF(AND(派遣職員登録票!$B27&lt;=AA$6,派遣職員登録票!$B27+$AK12-1&gt;=AA$6),"○"," ")</f>
        <v xml:space="preserve"> </v>
      </c>
      <c r="AB12" s="10" t="str">
        <f>IF(AND(派遣職員登録票!$B27&lt;=AB$6,派遣職員登録票!$B27+$AK12-1&gt;=AB$6),"○"," ")</f>
        <v xml:space="preserve"> </v>
      </c>
      <c r="AC12" s="10" t="str">
        <f>IF(AND(派遣職員登録票!$B27&lt;=AC$6,派遣職員登録票!$B27+$AK12-1&gt;=AC$6),"○"," ")</f>
        <v xml:space="preserve"> </v>
      </c>
      <c r="AD12" s="10" t="str">
        <f>IF(AND(派遣職員登録票!$B27&lt;=AD$6,派遣職員登録票!$B27+$AK12-1&gt;=AD$6),"○"," ")</f>
        <v xml:space="preserve"> </v>
      </c>
      <c r="AE12" s="10" t="str">
        <f>IF(AND(派遣職員登録票!$B27&lt;=AE$6,派遣職員登録票!$B27+$AK12-1&gt;=AE$6),"○"," ")</f>
        <v xml:space="preserve"> </v>
      </c>
      <c r="AF12" s="10" t="str">
        <f>IF(AND(派遣職員登録票!$B27&lt;=AF$6,派遣職員登録票!$B27+$AK12-1&gt;=AF$6),"○"," ")</f>
        <v xml:space="preserve"> </v>
      </c>
      <c r="AG12" s="10" t="str">
        <f>IF(AND(派遣職員登録票!$B27&lt;=AG$6,派遣職員登録票!$B27+$AK12-1&gt;=AG$6),"○"," ")</f>
        <v xml:space="preserve"> </v>
      </c>
      <c r="AH12" s="10" t="str">
        <f>IF(AND(派遣職員登録票!$B27&lt;=AH$6,派遣職員登録票!$B27+$AK12-1&gt;=AH$6),"○"," ")</f>
        <v xml:space="preserve"> </v>
      </c>
      <c r="AI12" s="10" t="str">
        <f>IF(AND(派遣職員登録票!$B27&lt;=AI$6,派遣職員登録票!$B27+$AK12-1&gt;=AI$6),"○"," ")</f>
        <v xml:space="preserve"> </v>
      </c>
      <c r="AJ12" s="10" t="str">
        <f>IF(AND(派遣職員登録票!$B27&lt;=AJ$6,派遣職員登録票!$B27+$AK12-1&gt;=AJ$6),"○"," ")</f>
        <v xml:space="preserve"> </v>
      </c>
      <c r="AK12" s="9">
        <f>派遣職員登録票!D27-派遣職員登録票!B27+1</f>
        <v>1</v>
      </c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8" customHeight="1" thickBot="1" x14ac:dyDescent="0.2">
      <c r="A13" s="110"/>
      <c r="B13" s="107"/>
      <c r="C13" s="113"/>
      <c r="D13" s="113"/>
      <c r="E13" s="12">
        <f>派遣職員登録票!G28</f>
        <v>0</v>
      </c>
      <c r="F13" s="13"/>
      <c r="G13" s="14" t="str">
        <f>IF(派遣職員登録票!B28=G$6,"○","　")</f>
        <v>　</v>
      </c>
      <c r="H13" s="14" t="str">
        <f>IF(AND(派遣職員登録票!$B28&lt;=H$6,派遣職員登録票!$B28+$AK13-1&gt;=H$6),"○"," ")</f>
        <v xml:space="preserve"> </v>
      </c>
      <c r="I13" s="14" t="str">
        <f>IF(AND(派遣職員登録票!$B28&lt;=I$6,派遣職員登録票!$B28+$AK13-1&gt;=I$6),"○"," ")</f>
        <v xml:space="preserve"> </v>
      </c>
      <c r="J13" s="14" t="str">
        <f>IF(AND(派遣職員登録票!$B28&lt;=J$6,派遣職員登録票!$B28+$AK13-1&gt;=J$6),"○"," ")</f>
        <v xml:space="preserve"> </v>
      </c>
      <c r="K13" s="14" t="str">
        <f>IF(AND(派遣職員登録票!$B28&lt;=K$6,派遣職員登録票!$B28+$AK13-1&gt;=K$6),"○"," ")</f>
        <v xml:space="preserve"> </v>
      </c>
      <c r="L13" s="14" t="str">
        <f>IF(AND(派遣職員登録票!$B28&lt;=L$6,派遣職員登録票!$B28+$AK13-1&gt;=L$6),"○"," ")</f>
        <v xml:space="preserve"> </v>
      </c>
      <c r="M13" s="14" t="str">
        <f>IF(AND(派遣職員登録票!$B28&lt;=M$6,派遣職員登録票!$B28+$AK13-1&gt;=M$6),"○"," ")</f>
        <v xml:space="preserve"> </v>
      </c>
      <c r="N13" s="14" t="str">
        <f>IF(AND(派遣職員登録票!$B28&lt;=N$6,派遣職員登録票!$B28+$AK13-1&gt;=N$6),"○"," ")</f>
        <v xml:space="preserve"> </v>
      </c>
      <c r="O13" s="14" t="str">
        <f>IF(AND(派遣職員登録票!$B28&lt;=O$6,派遣職員登録票!$B28+$AK13-1&gt;=O$6),"○"," ")</f>
        <v xml:space="preserve"> </v>
      </c>
      <c r="P13" s="14" t="str">
        <f>IF(AND(派遣職員登録票!$B28&lt;=P$6,派遣職員登録票!$B28+$AK13-1&gt;=P$6),"○"," ")</f>
        <v xml:space="preserve"> </v>
      </c>
      <c r="Q13" s="14" t="str">
        <f>IF(AND(派遣職員登録票!$B28&lt;=Q$6,派遣職員登録票!$B28+$AK13-1&gt;=Q$6),"○"," ")</f>
        <v xml:space="preserve"> </v>
      </c>
      <c r="R13" s="14" t="str">
        <f>IF(AND(派遣職員登録票!$B28&lt;=R$6,派遣職員登録票!$B28+$AK13-1&gt;=R$6),"○"," ")</f>
        <v xml:space="preserve"> </v>
      </c>
      <c r="S13" s="14" t="str">
        <f>IF(AND(派遣職員登録票!$B28&lt;=S$6,派遣職員登録票!$B28+$AK13-1&gt;=S$6),"○"," ")</f>
        <v xml:space="preserve"> </v>
      </c>
      <c r="T13" s="14" t="str">
        <f>IF(AND(派遣職員登録票!$B28&lt;=T$6,派遣職員登録票!$B28+$AK13-1&gt;=T$6),"○"," ")</f>
        <v xml:space="preserve"> </v>
      </c>
      <c r="U13" s="14" t="str">
        <f>IF(AND(派遣職員登録票!$B28&lt;=U$6,派遣職員登録票!$B28+$AK13-1&gt;=U$6),"○"," ")</f>
        <v xml:space="preserve"> </v>
      </c>
      <c r="V13" s="14" t="str">
        <f>IF(AND(派遣職員登録票!$B28&lt;=V$6,派遣職員登録票!$B28+$AK13-1&gt;=V$6),"○"," ")</f>
        <v xml:space="preserve"> </v>
      </c>
      <c r="W13" s="14" t="str">
        <f>IF(AND(派遣職員登録票!$B28&lt;=W$6,派遣職員登録票!$B28+$AK13-1&gt;=W$6),"○"," ")</f>
        <v xml:space="preserve"> </v>
      </c>
      <c r="X13" s="14" t="str">
        <f>IF(AND(派遣職員登録票!$B28&lt;=X$6,派遣職員登録票!$B28+$AK13-1&gt;=X$6),"○"," ")</f>
        <v xml:space="preserve"> </v>
      </c>
      <c r="Y13" s="14" t="str">
        <f>IF(AND(派遣職員登録票!$B28&lt;=Y$6,派遣職員登録票!$B28+$AK13-1&gt;=Y$6),"○"," ")</f>
        <v xml:space="preserve"> </v>
      </c>
      <c r="Z13" s="14" t="str">
        <f>IF(AND(派遣職員登録票!$B28&lt;=Z$6,派遣職員登録票!$B28+$AK13-1&gt;=Z$6),"○"," ")</f>
        <v xml:space="preserve"> </v>
      </c>
      <c r="AA13" s="14" t="str">
        <f>IF(AND(派遣職員登録票!$B28&lt;=AA$6,派遣職員登録票!$B28+$AK13-1&gt;=AA$6),"○"," ")</f>
        <v xml:space="preserve"> </v>
      </c>
      <c r="AB13" s="14" t="str">
        <f>IF(AND(派遣職員登録票!$B28&lt;=AB$6,派遣職員登録票!$B28+$AK13-1&gt;=AB$6),"○"," ")</f>
        <v xml:space="preserve"> </v>
      </c>
      <c r="AC13" s="14" t="str">
        <f>IF(AND(派遣職員登録票!$B28&lt;=AC$6,派遣職員登録票!$B28+$AK13-1&gt;=AC$6),"○"," ")</f>
        <v xml:space="preserve"> </v>
      </c>
      <c r="AD13" s="14" t="str">
        <f>IF(AND(派遣職員登録票!$B28&lt;=AD$6,派遣職員登録票!$B28+$AK13-1&gt;=AD$6),"○"," ")</f>
        <v xml:space="preserve"> </v>
      </c>
      <c r="AE13" s="14" t="str">
        <f>IF(AND(派遣職員登録票!$B28&lt;=AE$6,派遣職員登録票!$B28+$AK13-1&gt;=AE$6),"○"," ")</f>
        <v xml:space="preserve"> </v>
      </c>
      <c r="AF13" s="14" t="str">
        <f>IF(AND(派遣職員登録票!$B28&lt;=AF$6,派遣職員登録票!$B28+$AK13-1&gt;=AF$6),"○"," ")</f>
        <v xml:space="preserve"> </v>
      </c>
      <c r="AG13" s="14" t="str">
        <f>IF(AND(派遣職員登録票!$B28&lt;=AG$6,派遣職員登録票!$B28+$AK13-1&gt;=AG$6),"○"," ")</f>
        <v xml:space="preserve"> </v>
      </c>
      <c r="AH13" s="14" t="str">
        <f>IF(AND(派遣職員登録票!$B28&lt;=AH$6,派遣職員登録票!$B28+$AK13-1&gt;=AH$6),"○"," ")</f>
        <v xml:space="preserve"> </v>
      </c>
      <c r="AI13" s="14" t="str">
        <f>IF(AND(派遣職員登録票!$B28&lt;=AI$6,派遣職員登録票!$B28+$AK13-1&gt;=AI$6),"○"," ")</f>
        <v xml:space="preserve"> </v>
      </c>
      <c r="AJ13" s="14" t="str">
        <f>IF(AND(派遣職員登録票!$B28&lt;=AJ$6,派遣職員登録票!$B28+$AK13-1&gt;=AJ$6),"○"," ")</f>
        <v xml:space="preserve"> </v>
      </c>
      <c r="AK13" s="9">
        <f>派遣職員登録票!D28-派遣職員登録票!B28+1</f>
        <v>1</v>
      </c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18" customHeight="1" x14ac:dyDescent="0.15">
      <c r="A14" s="3"/>
      <c r="B14" s="9"/>
    </row>
    <row r="15" spans="1:50" ht="18" customHeight="1" x14ac:dyDescent="0.15">
      <c r="A15" s="3"/>
    </row>
  </sheetData>
  <mergeCells count="11">
    <mergeCell ref="E6:E7"/>
    <mergeCell ref="F6:F7"/>
    <mergeCell ref="B8:B13"/>
    <mergeCell ref="A8:A13"/>
    <mergeCell ref="C8:C13"/>
    <mergeCell ref="D8:D13"/>
    <mergeCell ref="E8:F8"/>
    <mergeCell ref="A6:A7"/>
    <mergeCell ref="B6:B7"/>
    <mergeCell ref="C6:C7"/>
    <mergeCell ref="D6:D7"/>
  </mergeCells>
  <phoneticPr fontId="2"/>
  <pageMargins left="0.78740157480314965" right="0.78740157480314965" top="0.98425196850393704" bottom="0.98425196850393704" header="0.51181102362204722" footer="0.51181102362204722"/>
  <pageSetup paperSize="9" scale="51" orientation="landscape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zoomScale="115" zoomScaleNormal="115" workbookViewId="0">
      <selection activeCell="J1" sqref="J1"/>
    </sheetView>
  </sheetViews>
  <sheetFormatPr defaultColWidth="8.7265625" defaultRowHeight="13.5" x14ac:dyDescent="0.15"/>
  <cols>
    <col min="1" max="16384" width="8.7265625" style="15"/>
  </cols>
  <sheetData>
    <row r="1" spans="1:10" ht="16.5" x14ac:dyDescent="0.3">
      <c r="A1" s="15" t="s">
        <v>82</v>
      </c>
      <c r="D1" s="15" t="s">
        <v>30</v>
      </c>
      <c r="G1" s="16" t="s">
        <v>34</v>
      </c>
      <c r="J1" s="40">
        <v>45597</v>
      </c>
    </row>
    <row r="2" spans="1:10" ht="16.5" x14ac:dyDescent="0.3">
      <c r="A2" s="38" t="s">
        <v>57</v>
      </c>
      <c r="D2" s="15" t="s">
        <v>25</v>
      </c>
      <c r="G2" s="16" t="s">
        <v>35</v>
      </c>
      <c r="J2" s="40">
        <f>J1+1</f>
        <v>45598</v>
      </c>
    </row>
    <row r="3" spans="1:10" ht="16.5" x14ac:dyDescent="0.3">
      <c r="A3" s="38" t="s">
        <v>58</v>
      </c>
      <c r="D3" s="15" t="s">
        <v>26</v>
      </c>
      <c r="G3" s="16" t="s">
        <v>47</v>
      </c>
      <c r="J3" s="40">
        <f t="shared" ref="J3:J31" si="0">J2+1</f>
        <v>45599</v>
      </c>
    </row>
    <row r="4" spans="1:10" ht="16.5" x14ac:dyDescent="0.3">
      <c r="A4" s="38" t="s">
        <v>59</v>
      </c>
      <c r="D4" s="15" t="s">
        <v>83</v>
      </c>
      <c r="G4" s="16" t="s">
        <v>36</v>
      </c>
      <c r="J4" s="40">
        <f t="shared" si="0"/>
        <v>45600</v>
      </c>
    </row>
    <row r="5" spans="1:10" ht="16.5" x14ac:dyDescent="0.3">
      <c r="A5" s="38" t="s">
        <v>60</v>
      </c>
      <c r="D5" s="15" t="s">
        <v>85</v>
      </c>
      <c r="G5" s="16" t="s">
        <v>37</v>
      </c>
      <c r="J5" s="40">
        <f t="shared" si="0"/>
        <v>45601</v>
      </c>
    </row>
    <row r="6" spans="1:10" x14ac:dyDescent="0.15">
      <c r="A6" s="38" t="s">
        <v>61</v>
      </c>
      <c r="D6" s="15" t="s">
        <v>27</v>
      </c>
      <c r="G6" s="17" t="s">
        <v>49</v>
      </c>
      <c r="J6" s="40">
        <f t="shared" si="0"/>
        <v>45602</v>
      </c>
    </row>
    <row r="7" spans="1:10" ht="16.5" x14ac:dyDescent="0.3">
      <c r="A7" s="39" t="s">
        <v>62</v>
      </c>
      <c r="D7" s="15" t="s">
        <v>28</v>
      </c>
      <c r="G7" s="16" t="s">
        <v>38</v>
      </c>
      <c r="J7" s="40">
        <f t="shared" si="0"/>
        <v>45603</v>
      </c>
    </row>
    <row r="8" spans="1:10" x14ac:dyDescent="0.15">
      <c r="A8" s="38" t="s">
        <v>63</v>
      </c>
      <c r="D8" s="38" t="s">
        <v>29</v>
      </c>
      <c r="G8" s="15" t="s">
        <v>53</v>
      </c>
      <c r="J8" s="40">
        <f t="shared" si="0"/>
        <v>45604</v>
      </c>
    </row>
    <row r="9" spans="1:10" ht="16.5" x14ac:dyDescent="0.3">
      <c r="A9" s="38" t="s">
        <v>64</v>
      </c>
      <c r="D9" s="15" t="s">
        <v>56</v>
      </c>
      <c r="G9" s="16" t="s">
        <v>45</v>
      </c>
      <c r="J9" s="40">
        <f t="shared" si="0"/>
        <v>45605</v>
      </c>
    </row>
    <row r="10" spans="1:10" ht="16.5" x14ac:dyDescent="0.3">
      <c r="A10" s="38" t="s">
        <v>65</v>
      </c>
      <c r="D10" s="15" t="s">
        <v>84</v>
      </c>
      <c r="G10" s="16" t="s">
        <v>40</v>
      </c>
      <c r="J10" s="40">
        <f t="shared" si="0"/>
        <v>45606</v>
      </c>
    </row>
    <row r="11" spans="1:10" ht="16.5" x14ac:dyDescent="0.3">
      <c r="A11" s="38" t="s">
        <v>66</v>
      </c>
      <c r="G11" s="16" t="s">
        <v>41</v>
      </c>
      <c r="J11" s="40">
        <f t="shared" si="0"/>
        <v>45607</v>
      </c>
    </row>
    <row r="12" spans="1:10" ht="16.5" x14ac:dyDescent="0.3">
      <c r="A12" s="38" t="s">
        <v>67</v>
      </c>
      <c r="G12" s="16" t="s">
        <v>42</v>
      </c>
      <c r="J12" s="40">
        <f t="shared" si="0"/>
        <v>45608</v>
      </c>
    </row>
    <row r="13" spans="1:10" ht="16.5" x14ac:dyDescent="0.3">
      <c r="A13" s="38" t="s">
        <v>68</v>
      </c>
      <c r="G13" s="16" t="s">
        <v>43</v>
      </c>
      <c r="J13" s="40">
        <f t="shared" si="0"/>
        <v>45609</v>
      </c>
    </row>
    <row r="14" spans="1:10" ht="16.5" x14ac:dyDescent="0.3">
      <c r="A14" s="39" t="s">
        <v>69</v>
      </c>
      <c r="G14" s="16" t="s">
        <v>44</v>
      </c>
      <c r="J14" s="40">
        <f t="shared" si="0"/>
        <v>45610</v>
      </c>
    </row>
    <row r="15" spans="1:10" x14ac:dyDescent="0.15">
      <c r="A15" s="38" t="s">
        <v>70</v>
      </c>
      <c r="G15" s="17" t="s">
        <v>51</v>
      </c>
      <c r="J15" s="40">
        <f t="shared" si="0"/>
        <v>45611</v>
      </c>
    </row>
    <row r="16" spans="1:10" ht="16.5" x14ac:dyDescent="0.3">
      <c r="A16" s="38" t="s">
        <v>71</v>
      </c>
      <c r="G16" s="16" t="s">
        <v>46</v>
      </c>
      <c r="J16" s="40">
        <f t="shared" si="0"/>
        <v>45612</v>
      </c>
    </row>
    <row r="17" spans="1:10" x14ac:dyDescent="0.15">
      <c r="A17" s="38" t="s">
        <v>72</v>
      </c>
      <c r="G17" s="15" t="s">
        <v>48</v>
      </c>
      <c r="J17" s="40">
        <f t="shared" si="0"/>
        <v>45613</v>
      </c>
    </row>
    <row r="18" spans="1:10" ht="16.5" x14ac:dyDescent="0.3">
      <c r="A18" s="38" t="s">
        <v>73</v>
      </c>
      <c r="G18" s="16" t="s">
        <v>39</v>
      </c>
      <c r="J18" s="40">
        <f t="shared" si="0"/>
        <v>45614</v>
      </c>
    </row>
    <row r="19" spans="1:10" x14ac:dyDescent="0.15">
      <c r="A19" s="38" t="s">
        <v>74</v>
      </c>
      <c r="G19" s="15" t="s">
        <v>50</v>
      </c>
      <c r="J19" s="40">
        <f t="shared" si="0"/>
        <v>45615</v>
      </c>
    </row>
    <row r="20" spans="1:10" x14ac:dyDescent="0.15">
      <c r="A20" s="38" t="s">
        <v>75</v>
      </c>
      <c r="J20" s="40">
        <f t="shared" si="0"/>
        <v>45616</v>
      </c>
    </row>
    <row r="21" spans="1:10" x14ac:dyDescent="0.15">
      <c r="A21" s="38" t="s">
        <v>76</v>
      </c>
      <c r="J21" s="40">
        <f t="shared" si="0"/>
        <v>45617</v>
      </c>
    </row>
    <row r="22" spans="1:10" x14ac:dyDescent="0.15">
      <c r="A22" s="38" t="s">
        <v>77</v>
      </c>
      <c r="J22" s="40">
        <f t="shared" si="0"/>
        <v>45618</v>
      </c>
    </row>
    <row r="23" spans="1:10" x14ac:dyDescent="0.15">
      <c r="A23" s="38" t="s">
        <v>78</v>
      </c>
      <c r="J23" s="40">
        <f t="shared" si="0"/>
        <v>45619</v>
      </c>
    </row>
    <row r="24" spans="1:10" x14ac:dyDescent="0.15">
      <c r="J24" s="40">
        <f t="shared" si="0"/>
        <v>45620</v>
      </c>
    </row>
    <row r="25" spans="1:10" x14ac:dyDescent="0.15">
      <c r="J25" s="40">
        <f t="shared" si="0"/>
        <v>45621</v>
      </c>
    </row>
    <row r="26" spans="1:10" x14ac:dyDescent="0.15">
      <c r="J26" s="40">
        <f t="shared" si="0"/>
        <v>45622</v>
      </c>
    </row>
    <row r="27" spans="1:10" x14ac:dyDescent="0.15">
      <c r="J27" s="40">
        <f t="shared" si="0"/>
        <v>45623</v>
      </c>
    </row>
    <row r="28" spans="1:10" x14ac:dyDescent="0.15">
      <c r="J28" s="40">
        <f t="shared" si="0"/>
        <v>45624</v>
      </c>
    </row>
    <row r="29" spans="1:10" x14ac:dyDescent="0.15">
      <c r="J29" s="40">
        <f t="shared" si="0"/>
        <v>45625</v>
      </c>
    </row>
    <row r="30" spans="1:10" x14ac:dyDescent="0.15">
      <c r="J30" s="40">
        <f t="shared" si="0"/>
        <v>45626</v>
      </c>
    </row>
    <row r="31" spans="1:10" x14ac:dyDescent="0.15">
      <c r="J31" s="40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派遣職員登録票</vt:lpstr>
      <vt:lpstr>日程表</vt:lpstr>
      <vt:lpstr>Sheet3</vt:lpstr>
      <vt:lpstr>派遣職員登録票!Print_Area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河井　翔平</dc:creator>
  <cp:lastModifiedBy>三浦　なつみ</cp:lastModifiedBy>
  <cp:lastPrinted>2024-08-16T01:40:28Z</cp:lastPrinted>
  <dcterms:created xsi:type="dcterms:W3CDTF">2004-11-01T05:04:59Z</dcterms:created>
  <dcterms:modified xsi:type="dcterms:W3CDTF">2024-10-01T13:27:55Z</dcterms:modified>
</cp:coreProperties>
</file>